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07_宮城県合唱連盟\R5_アンコン申込\"/>
    </mc:Choice>
  </mc:AlternateContent>
  <xr:revisionPtr revIDLastSave="0" documentId="13_ncr:1_{4EEFDB85-57E4-4A60-B2CF-D8C64BC1AC8E}" xr6:coauthVersionLast="47" xr6:coauthVersionMax="47" xr10:uidLastSave="{00000000-0000-0000-0000-000000000000}"/>
  <bookViews>
    <workbookView xWindow="-120" yWindow="-120" windowWidth="20730" windowHeight="11160" tabRatio="656" xr2:uid="{00000000-000D-0000-FFFF-FFFF00000000}"/>
  </bookViews>
  <sheets>
    <sheet name="申込手順（はじめに）" sheetId="19" r:id="rId1"/>
    <sheet name=" 【記入例】入力シート１" sheetId="21" r:id="rId2"/>
    <sheet name="入力シート１" sheetId="15" r:id="rId3"/>
    <sheet name="【記入例】入力シート２" sheetId="22" r:id="rId4"/>
    <sheet name="入力シート２" sheetId="1" r:id="rId5"/>
    <sheet name="参加申込書" sheetId="7" r:id="rId6"/>
    <sheet name="DATA集計シート" sheetId="8" state="hidden" r:id="rId7"/>
    <sheet name="DATA" sheetId="3" state="hidden" r:id="rId8"/>
    <sheet name="プログラム作成用データ" sheetId="20" state="hidden" r:id="rId9"/>
    <sheet name="利用申請(1)" sheetId="14" state="hidden" r:id="rId10"/>
    <sheet name="利用申請 (2)" sheetId="16" state="hidden" r:id="rId11"/>
    <sheet name="利用申請 (3)" sheetId="17" state="hidden" r:id="rId12"/>
    <sheet name="利用申請 (4)" sheetId="18" state="hidden" r:id="rId13"/>
  </sheets>
  <definedNames>
    <definedName name="_xlnm.Print_Area" localSheetId="1">' 【記入例】入力シート１'!#REF!</definedName>
    <definedName name="_xlnm.Print_Area" localSheetId="3">【記入例】入力シート２!$A$1:$M$96</definedName>
    <definedName name="_xlnm.Print_Area" localSheetId="5">参加申込書!$A$1:$J$192</definedName>
    <definedName name="_xlnm.Print_Area" localSheetId="0">'申込手順（はじめに）'!$A$1:$Q$72</definedName>
    <definedName name="_xlnm.Print_Area" localSheetId="2">入力シート１!$A$1:$R$56</definedName>
    <definedName name="_xlnm.Print_Area" localSheetId="4">入力シート２!$A$1:$R$237</definedName>
    <definedName name="_xlnm.Print_Area" localSheetId="10">'利用申請 (2)'!$A$1:$I$16</definedName>
    <definedName name="_xlnm.Print_Area" localSheetId="11">'利用申請 (3)'!$A$1:$I$16</definedName>
    <definedName name="_xlnm.Print_Area" localSheetId="12">'利用申請 (4)'!$A$1:$I$16</definedName>
    <definedName name="_xlnm.Print_Area" localSheetId="9">'利用申請(1)'!$A$1:$I$16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" i="15" l="1"/>
  <c r="B213" i="20" l="1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1" i="20"/>
  <c r="F16" i="18" l="1"/>
  <c r="F15" i="18"/>
  <c r="F14" i="18"/>
  <c r="F13" i="18"/>
  <c r="F12" i="18"/>
  <c r="F11" i="18"/>
  <c r="F10" i="18"/>
  <c r="F9" i="18"/>
  <c r="F8" i="18"/>
  <c r="F7" i="18"/>
  <c r="C16" i="18"/>
  <c r="C15" i="18"/>
  <c r="C14" i="18"/>
  <c r="C13" i="18"/>
  <c r="C12" i="18"/>
  <c r="C11" i="18"/>
  <c r="C10" i="18"/>
  <c r="C9" i="18"/>
  <c r="C8" i="18"/>
  <c r="C7" i="18"/>
  <c r="B16" i="18"/>
  <c r="B15" i="18"/>
  <c r="I15" i="18" s="1"/>
  <c r="B14" i="18"/>
  <c r="B13" i="18"/>
  <c r="I13" i="18" s="1"/>
  <c r="B12" i="18"/>
  <c r="B11" i="18"/>
  <c r="B10" i="18"/>
  <c r="B9" i="18"/>
  <c r="I9" i="18" s="1"/>
  <c r="B8" i="18"/>
  <c r="B7" i="18"/>
  <c r="H15" i="14"/>
  <c r="H15" i="17"/>
  <c r="H7" i="17"/>
  <c r="F16" i="17"/>
  <c r="F15" i="17"/>
  <c r="F14" i="17"/>
  <c r="F13" i="17"/>
  <c r="F12" i="17"/>
  <c r="F11" i="17"/>
  <c r="F10" i="17"/>
  <c r="F9" i="17"/>
  <c r="F8" i="17"/>
  <c r="F7" i="17"/>
  <c r="C16" i="17"/>
  <c r="C15" i="17"/>
  <c r="C14" i="17"/>
  <c r="C13" i="17"/>
  <c r="C12" i="17"/>
  <c r="C11" i="17"/>
  <c r="C10" i="17"/>
  <c r="C9" i="17"/>
  <c r="C8" i="17"/>
  <c r="C7" i="17"/>
  <c r="B16" i="17"/>
  <c r="B15" i="17"/>
  <c r="B14" i="17"/>
  <c r="B13" i="17"/>
  <c r="I13" i="17" s="1"/>
  <c r="B12" i="17"/>
  <c r="B11" i="17"/>
  <c r="G11" i="17" s="1"/>
  <c r="B10" i="17"/>
  <c r="B9" i="17"/>
  <c r="B8" i="17"/>
  <c r="B7" i="17"/>
  <c r="H11" i="16"/>
  <c r="W210" i="1"/>
  <c r="H15" i="18" s="1"/>
  <c r="W207" i="1"/>
  <c r="H13" i="18" s="1"/>
  <c r="W204" i="1"/>
  <c r="H11" i="18" s="1"/>
  <c r="W201" i="1"/>
  <c r="H9" i="18" s="1"/>
  <c r="W198" i="1"/>
  <c r="H7" i="18" s="1"/>
  <c r="W151" i="1"/>
  <c r="W148" i="1"/>
  <c r="H13" i="17" s="1"/>
  <c r="W145" i="1"/>
  <c r="H11" i="17" s="1"/>
  <c r="W142" i="1"/>
  <c r="H9" i="17" s="1"/>
  <c r="W139" i="1"/>
  <c r="W33" i="1"/>
  <c r="W30" i="1"/>
  <c r="H13" i="14" s="1"/>
  <c r="W27" i="1"/>
  <c r="H11" i="14" s="1"/>
  <c r="W24" i="1"/>
  <c r="H9" i="14" s="1"/>
  <c r="W21" i="1"/>
  <c r="H7" i="14" s="1"/>
  <c r="W83" i="1"/>
  <c r="H9" i="16" s="1"/>
  <c r="W86" i="1"/>
  <c r="W89" i="1"/>
  <c r="H13" i="16" s="1"/>
  <c r="W92" i="1"/>
  <c r="H15" i="16" s="1"/>
  <c r="W80" i="1"/>
  <c r="H7" i="16" s="1"/>
  <c r="F16" i="16"/>
  <c r="F15" i="16"/>
  <c r="F14" i="16"/>
  <c r="F13" i="16"/>
  <c r="F12" i="16"/>
  <c r="F11" i="16"/>
  <c r="F10" i="16"/>
  <c r="F9" i="16"/>
  <c r="F8" i="16"/>
  <c r="F7" i="16"/>
  <c r="C16" i="16"/>
  <c r="C15" i="16"/>
  <c r="C14" i="16"/>
  <c r="C13" i="16"/>
  <c r="C12" i="16"/>
  <c r="C11" i="16"/>
  <c r="C10" i="16"/>
  <c r="C9" i="16"/>
  <c r="C8" i="16"/>
  <c r="C7" i="16"/>
  <c r="B16" i="16"/>
  <c r="B15" i="16"/>
  <c r="I15" i="16" s="1"/>
  <c r="B14" i="16"/>
  <c r="B13" i="16"/>
  <c r="B12" i="16"/>
  <c r="B11" i="16"/>
  <c r="I11" i="16" s="1"/>
  <c r="B10" i="16"/>
  <c r="B9" i="16"/>
  <c r="I9" i="16" s="1"/>
  <c r="B8" i="16"/>
  <c r="B7" i="16"/>
  <c r="I7" i="16" s="1"/>
  <c r="B16" i="14"/>
  <c r="B14" i="14"/>
  <c r="G11" i="18"/>
  <c r="I7" i="18"/>
  <c r="I15" i="17"/>
  <c r="G13" i="17"/>
  <c r="I9" i="17"/>
  <c r="I7" i="17"/>
  <c r="I13" i="16"/>
  <c r="G13" i="16"/>
  <c r="B94" i="8"/>
  <c r="C41" i="7" s="1"/>
  <c r="B93" i="8"/>
  <c r="I39" i="7" s="1"/>
  <c r="B92" i="8"/>
  <c r="G39" i="7" s="1"/>
  <c r="I183" i="7"/>
  <c r="G181" i="7"/>
  <c r="C180" i="7"/>
  <c r="G135" i="7"/>
  <c r="G133" i="7"/>
  <c r="G86" i="7"/>
  <c r="C84" i="7"/>
  <c r="H166" i="7"/>
  <c r="I166" i="7"/>
  <c r="H167" i="7"/>
  <c r="I167" i="7"/>
  <c r="H168" i="7"/>
  <c r="I168" i="7"/>
  <c r="H169" i="7"/>
  <c r="I169" i="7"/>
  <c r="H170" i="7"/>
  <c r="I170" i="7"/>
  <c r="H171" i="7"/>
  <c r="I171" i="7"/>
  <c r="H172" i="7"/>
  <c r="I172" i="7"/>
  <c r="H173" i="7"/>
  <c r="I173" i="7"/>
  <c r="H174" i="7"/>
  <c r="I174" i="7"/>
  <c r="H175" i="7"/>
  <c r="I175" i="7"/>
  <c r="H176" i="7"/>
  <c r="I176" i="7"/>
  <c r="H177" i="7"/>
  <c r="I177" i="7"/>
  <c r="H178" i="7"/>
  <c r="I178" i="7"/>
  <c r="H179" i="7"/>
  <c r="I179" i="7"/>
  <c r="I165" i="7"/>
  <c r="H165" i="7"/>
  <c r="F166" i="7"/>
  <c r="G166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G165" i="7"/>
  <c r="F165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F118" i="7"/>
  <c r="G118" i="7"/>
  <c r="H118" i="7"/>
  <c r="I118" i="7"/>
  <c r="F119" i="7"/>
  <c r="G119" i="7"/>
  <c r="H119" i="7"/>
  <c r="I119" i="7"/>
  <c r="F120" i="7"/>
  <c r="G120" i="7"/>
  <c r="H120" i="7"/>
  <c r="I120" i="7"/>
  <c r="F121" i="7"/>
  <c r="G121" i="7"/>
  <c r="H121" i="7"/>
  <c r="I121" i="7"/>
  <c r="F122" i="7"/>
  <c r="G122" i="7"/>
  <c r="H122" i="7"/>
  <c r="I122" i="7"/>
  <c r="F123" i="7"/>
  <c r="G123" i="7"/>
  <c r="H123" i="7"/>
  <c r="I123" i="7"/>
  <c r="F124" i="7"/>
  <c r="G124" i="7"/>
  <c r="H124" i="7"/>
  <c r="I124" i="7"/>
  <c r="F125" i="7"/>
  <c r="G125" i="7"/>
  <c r="H125" i="7"/>
  <c r="I125" i="7"/>
  <c r="F126" i="7"/>
  <c r="G126" i="7"/>
  <c r="H126" i="7"/>
  <c r="I126" i="7"/>
  <c r="F127" i="7"/>
  <c r="G127" i="7"/>
  <c r="H127" i="7"/>
  <c r="I127" i="7"/>
  <c r="F128" i="7"/>
  <c r="G128" i="7"/>
  <c r="H128" i="7"/>
  <c r="I128" i="7"/>
  <c r="F129" i="7"/>
  <c r="G129" i="7"/>
  <c r="H129" i="7"/>
  <c r="I129" i="7"/>
  <c r="F130" i="7"/>
  <c r="G130" i="7"/>
  <c r="H130" i="7"/>
  <c r="I130" i="7"/>
  <c r="F131" i="7"/>
  <c r="G131" i="7"/>
  <c r="H131" i="7"/>
  <c r="I131" i="7"/>
  <c r="I117" i="7"/>
  <c r="H117" i="7"/>
  <c r="G117" i="7"/>
  <c r="F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17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69" i="7"/>
  <c r="G115" i="7"/>
  <c r="G67" i="7"/>
  <c r="D60" i="7"/>
  <c r="C21" i="7"/>
  <c r="F21" i="7"/>
  <c r="G21" i="7"/>
  <c r="H21" i="7"/>
  <c r="I21" i="7"/>
  <c r="C22" i="7"/>
  <c r="F22" i="7"/>
  <c r="G22" i="7"/>
  <c r="H22" i="7"/>
  <c r="I22" i="7"/>
  <c r="C23" i="7"/>
  <c r="F23" i="7"/>
  <c r="G23" i="7"/>
  <c r="H23" i="7"/>
  <c r="I23" i="7"/>
  <c r="C24" i="7"/>
  <c r="F24" i="7"/>
  <c r="G24" i="7"/>
  <c r="H24" i="7"/>
  <c r="I24" i="7"/>
  <c r="C25" i="7"/>
  <c r="F25" i="7"/>
  <c r="G25" i="7"/>
  <c r="H25" i="7"/>
  <c r="I25" i="7"/>
  <c r="C26" i="7"/>
  <c r="F26" i="7"/>
  <c r="G26" i="7"/>
  <c r="H26" i="7"/>
  <c r="I26" i="7"/>
  <c r="C27" i="7"/>
  <c r="F27" i="7"/>
  <c r="G27" i="7"/>
  <c r="H27" i="7"/>
  <c r="I27" i="7"/>
  <c r="C28" i="7"/>
  <c r="F28" i="7"/>
  <c r="G28" i="7"/>
  <c r="H28" i="7"/>
  <c r="I28" i="7"/>
  <c r="C29" i="7"/>
  <c r="F29" i="7"/>
  <c r="G29" i="7"/>
  <c r="H29" i="7"/>
  <c r="I29" i="7"/>
  <c r="C30" i="7"/>
  <c r="F30" i="7"/>
  <c r="G30" i="7"/>
  <c r="H30" i="7"/>
  <c r="I30" i="7"/>
  <c r="C31" i="7"/>
  <c r="F31" i="7"/>
  <c r="G31" i="7"/>
  <c r="H31" i="7"/>
  <c r="I31" i="7"/>
  <c r="C32" i="7"/>
  <c r="F32" i="7"/>
  <c r="G32" i="7"/>
  <c r="H32" i="7"/>
  <c r="I32" i="7"/>
  <c r="C33" i="7"/>
  <c r="F33" i="7"/>
  <c r="G33" i="7"/>
  <c r="H33" i="7"/>
  <c r="I33" i="7"/>
  <c r="C34" i="7"/>
  <c r="F34" i="7"/>
  <c r="G34" i="7"/>
  <c r="H34" i="7"/>
  <c r="I34" i="7"/>
  <c r="C35" i="7"/>
  <c r="F35" i="7"/>
  <c r="G35" i="7"/>
  <c r="H35" i="7"/>
  <c r="I35" i="7"/>
  <c r="B313" i="8"/>
  <c r="C185" i="7" s="1"/>
  <c r="B312" i="8"/>
  <c r="B311" i="8"/>
  <c r="G183" i="7" s="1"/>
  <c r="B310" i="8"/>
  <c r="C183" i="7" s="1"/>
  <c r="B309" i="8"/>
  <c r="C182" i="7" s="1"/>
  <c r="B308" i="8"/>
  <c r="B307" i="8"/>
  <c r="G180" i="7" s="1"/>
  <c r="B306" i="8"/>
  <c r="C181" i="7" s="1"/>
  <c r="B305" i="8"/>
  <c r="B304" i="8"/>
  <c r="B303" i="8"/>
  <c r="B302" i="8"/>
  <c r="B301" i="8"/>
  <c r="B300" i="8"/>
  <c r="B298" i="8"/>
  <c r="B299" i="8"/>
  <c r="B297" i="8"/>
  <c r="B295" i="8"/>
  <c r="B296" i="8"/>
  <c r="B294" i="8"/>
  <c r="B293" i="8"/>
  <c r="B292" i="8"/>
  <c r="B290" i="8"/>
  <c r="B291" i="8"/>
  <c r="B289" i="8"/>
  <c r="B287" i="8"/>
  <c r="B288" i="8"/>
  <c r="B286" i="8"/>
  <c r="B284" i="8"/>
  <c r="B285" i="8"/>
  <c r="B283" i="8"/>
  <c r="B282" i="8"/>
  <c r="B281" i="8"/>
  <c r="B279" i="8"/>
  <c r="B280" i="8"/>
  <c r="B278" i="8"/>
  <c r="B276" i="8"/>
  <c r="B277" i="8"/>
  <c r="B275" i="8"/>
  <c r="B273" i="8"/>
  <c r="B274" i="8"/>
  <c r="B272" i="8"/>
  <c r="B271" i="8"/>
  <c r="B270" i="8"/>
  <c r="B268" i="8"/>
  <c r="B269" i="8"/>
  <c r="B267" i="8"/>
  <c r="B265" i="8"/>
  <c r="B266" i="8"/>
  <c r="B264" i="8"/>
  <c r="B262" i="8"/>
  <c r="B263" i="8"/>
  <c r="B261" i="8"/>
  <c r="B260" i="8"/>
  <c r="B259" i="8"/>
  <c r="B257" i="8"/>
  <c r="B258" i="8"/>
  <c r="B256" i="8"/>
  <c r="B254" i="8"/>
  <c r="B255" i="8"/>
  <c r="B253" i="8"/>
  <c r="B251" i="8"/>
  <c r="B252" i="8"/>
  <c r="B250" i="8"/>
  <c r="B249" i="8"/>
  <c r="C184" i="7" s="1"/>
  <c r="B248" i="8"/>
  <c r="G182" i="7" s="1"/>
  <c r="B247" i="8"/>
  <c r="C163" i="7" s="1"/>
  <c r="B246" i="8"/>
  <c r="H161" i="7" s="1"/>
  <c r="B245" i="8"/>
  <c r="G163" i="7" s="1"/>
  <c r="B244" i="8"/>
  <c r="C162" i="7" s="1"/>
  <c r="B243" i="8"/>
  <c r="C161" i="7" s="1"/>
  <c r="B240" i="8"/>
  <c r="C137" i="7" s="1"/>
  <c r="B239" i="8"/>
  <c r="I135" i="7" s="1"/>
  <c r="B238" i="8"/>
  <c r="B237" i="8"/>
  <c r="C135" i="7" s="1"/>
  <c r="B236" i="8"/>
  <c r="C134" i="7" s="1"/>
  <c r="B235" i="8"/>
  <c r="B234" i="8"/>
  <c r="G132" i="7" s="1"/>
  <c r="B233" i="8"/>
  <c r="C133" i="7" s="1"/>
  <c r="B232" i="8"/>
  <c r="C132" i="7" s="1"/>
  <c r="B231" i="8"/>
  <c r="B230" i="8"/>
  <c r="B228" i="8"/>
  <c r="B229" i="8"/>
  <c r="B227" i="8"/>
  <c r="B225" i="8"/>
  <c r="B226" i="8"/>
  <c r="B224" i="8"/>
  <c r="B223" i="8"/>
  <c r="B222" i="8"/>
  <c r="B221" i="8"/>
  <c r="B220" i="8"/>
  <c r="B219" i="8"/>
  <c r="B217" i="8"/>
  <c r="B218" i="8"/>
  <c r="B216" i="8"/>
  <c r="B214" i="8"/>
  <c r="B215" i="8"/>
  <c r="B213" i="8"/>
  <c r="B211" i="8"/>
  <c r="B212" i="8"/>
  <c r="B210" i="8"/>
  <c r="B209" i="8"/>
  <c r="B208" i="8"/>
  <c r="B206" i="8"/>
  <c r="B207" i="8"/>
  <c r="B205" i="8"/>
  <c r="B203" i="8"/>
  <c r="B204" i="8"/>
  <c r="B202" i="8"/>
  <c r="B199" i="8"/>
  <c r="B200" i="8"/>
  <c r="B201" i="8"/>
  <c r="B198" i="8"/>
  <c r="B197" i="8"/>
  <c r="B195" i="8"/>
  <c r="B196" i="8"/>
  <c r="B194" i="8"/>
  <c r="B192" i="8"/>
  <c r="B193" i="8"/>
  <c r="B191" i="8"/>
  <c r="B189" i="8"/>
  <c r="B190" i="8"/>
  <c r="B188" i="8"/>
  <c r="B187" i="8"/>
  <c r="B186" i="8"/>
  <c r="B184" i="8"/>
  <c r="B185" i="8"/>
  <c r="B183" i="8"/>
  <c r="B181" i="8"/>
  <c r="B182" i="8"/>
  <c r="B180" i="8"/>
  <c r="B178" i="8"/>
  <c r="B179" i="8"/>
  <c r="B177" i="8"/>
  <c r="B176" i="8"/>
  <c r="C136" i="7" s="1"/>
  <c r="B175" i="8"/>
  <c r="G134" i="7" s="1"/>
  <c r="B174" i="8"/>
  <c r="C115" i="7" s="1"/>
  <c r="B173" i="8"/>
  <c r="H113" i="7" s="1"/>
  <c r="B172" i="8"/>
  <c r="B171" i="8"/>
  <c r="C114" i="7" s="1"/>
  <c r="B170" i="8"/>
  <c r="C113" i="7" s="1"/>
  <c r="B167" i="8"/>
  <c r="C89" i="7" s="1"/>
  <c r="B166" i="8"/>
  <c r="I87" i="7" s="1"/>
  <c r="B165" i="8"/>
  <c r="G87" i="7" s="1"/>
  <c r="B164" i="8"/>
  <c r="C87" i="7" s="1"/>
  <c r="B163" i="8"/>
  <c r="C86" i="7" s="1"/>
  <c r="B162" i="8"/>
  <c r="G85" i="7" s="1"/>
  <c r="B161" i="8"/>
  <c r="G84" i="7" s="1"/>
  <c r="B160" i="8"/>
  <c r="C85" i="7" s="1"/>
  <c r="B159" i="8"/>
  <c r="B158" i="8"/>
  <c r="B157" i="8"/>
  <c r="B155" i="8"/>
  <c r="B156" i="8"/>
  <c r="B154" i="8"/>
  <c r="B152" i="8"/>
  <c r="B153" i="8"/>
  <c r="B151" i="8"/>
  <c r="B149" i="8"/>
  <c r="B150" i="8"/>
  <c r="B148" i="8"/>
  <c r="B147" i="8"/>
  <c r="B146" i="8"/>
  <c r="B144" i="8"/>
  <c r="B145" i="8"/>
  <c r="B143" i="8"/>
  <c r="B141" i="8"/>
  <c r="B142" i="8"/>
  <c r="B140" i="8"/>
  <c r="B138" i="8"/>
  <c r="B139" i="8"/>
  <c r="B137" i="8"/>
  <c r="B136" i="8"/>
  <c r="B135" i="8"/>
  <c r="B133" i="8"/>
  <c r="B134" i="8"/>
  <c r="B132" i="8"/>
  <c r="B130" i="8"/>
  <c r="B131" i="8"/>
  <c r="B129" i="8"/>
  <c r="B127" i="8"/>
  <c r="B128" i="8"/>
  <c r="B126" i="8"/>
  <c r="B125" i="8"/>
  <c r="B124" i="8"/>
  <c r="B122" i="8"/>
  <c r="B123" i="8"/>
  <c r="B121" i="8"/>
  <c r="B119" i="8"/>
  <c r="B120" i="8"/>
  <c r="B118" i="8"/>
  <c r="B116" i="8"/>
  <c r="B117" i="8"/>
  <c r="B115" i="8"/>
  <c r="B114" i="8"/>
  <c r="B113" i="8"/>
  <c r="B111" i="8"/>
  <c r="B112" i="8"/>
  <c r="B110" i="8"/>
  <c r="B108" i="8"/>
  <c r="B109" i="8"/>
  <c r="B107" i="8"/>
  <c r="B105" i="8"/>
  <c r="B106" i="8"/>
  <c r="B104" i="8"/>
  <c r="B103" i="8"/>
  <c r="C88" i="7" s="1"/>
  <c r="B102" i="8"/>
  <c r="B101" i="8"/>
  <c r="C67" i="7" s="1"/>
  <c r="B100" i="8"/>
  <c r="H65" i="7" s="1"/>
  <c r="B99" i="8"/>
  <c r="H188" i="1"/>
  <c r="H129" i="1"/>
  <c r="H11" i="1"/>
  <c r="H70" i="1"/>
  <c r="E112" i="1"/>
  <c r="B98" i="8"/>
  <c r="C66" i="7" s="1"/>
  <c r="B97" i="8"/>
  <c r="C65" i="7" s="1"/>
  <c r="B30" i="8"/>
  <c r="C40" i="7" s="1"/>
  <c r="B91" i="8"/>
  <c r="C39" i="7" s="1"/>
  <c r="B90" i="8"/>
  <c r="C38" i="7" s="1"/>
  <c r="B85" i="8"/>
  <c r="B84" i="8"/>
  <c r="B74" i="8"/>
  <c r="B73" i="8"/>
  <c r="B63" i="8"/>
  <c r="B62" i="8"/>
  <c r="B52" i="8"/>
  <c r="B51" i="8"/>
  <c r="B41" i="8"/>
  <c r="B40" i="8"/>
  <c r="B37" i="8"/>
  <c r="B34" i="8"/>
  <c r="B32" i="8"/>
  <c r="B33" i="8"/>
  <c r="B31" i="8"/>
  <c r="B29" i="8"/>
  <c r="G38" i="7" s="1"/>
  <c r="B28" i="8"/>
  <c r="C19" i="7" s="1"/>
  <c r="B27" i="8"/>
  <c r="H17" i="7" s="1"/>
  <c r="B26" i="8"/>
  <c r="G19" i="7" s="1"/>
  <c r="B25" i="8"/>
  <c r="C18" i="7" s="1"/>
  <c r="B24" i="8"/>
  <c r="C17" i="7" s="1"/>
  <c r="B20" i="8"/>
  <c r="D63" i="7" s="1"/>
  <c r="B21" i="8"/>
  <c r="H155" i="7" s="1"/>
  <c r="B19" i="8"/>
  <c r="H14" i="7" s="1"/>
  <c r="B18" i="8"/>
  <c r="D158" i="7" s="1"/>
  <c r="B17" i="8"/>
  <c r="D157" i="7" s="1"/>
  <c r="B16" i="8"/>
  <c r="D108" i="7" s="1"/>
  <c r="B15" i="8"/>
  <c r="D107" i="7" s="1"/>
  <c r="B14" i="8"/>
  <c r="C58" i="7" s="1"/>
  <c r="B10" i="8"/>
  <c r="E152" i="7" s="1"/>
  <c r="B6" i="8"/>
  <c r="H148" i="7" s="1"/>
  <c r="B5" i="8"/>
  <c r="C150" i="7" s="1"/>
  <c r="B9" i="8"/>
  <c r="E103" i="7" s="1"/>
  <c r="B4" i="8"/>
  <c r="D190" i="7" s="1"/>
  <c r="B3" i="8"/>
  <c r="C53" i="7" s="1"/>
  <c r="B2" i="8"/>
  <c r="C4" i="7" s="1"/>
  <c r="B1" i="8"/>
  <c r="C93" i="7" s="1"/>
  <c r="E230" i="1"/>
  <c r="P223" i="1"/>
  <c r="U211" i="1"/>
  <c r="U210" i="1"/>
  <c r="U208" i="1"/>
  <c r="U207" i="1"/>
  <c r="U205" i="1"/>
  <c r="U204" i="1"/>
  <c r="U202" i="1"/>
  <c r="U201" i="1"/>
  <c r="U199" i="1"/>
  <c r="U198" i="1"/>
  <c r="E171" i="1"/>
  <c r="P164" i="1"/>
  <c r="U152" i="1"/>
  <c r="U151" i="1"/>
  <c r="U149" i="1"/>
  <c r="U148" i="1"/>
  <c r="U146" i="1"/>
  <c r="U145" i="1"/>
  <c r="V146" i="1" s="1"/>
  <c r="E11" i="17" s="1"/>
  <c r="U143" i="1"/>
  <c r="V143" i="1" s="1"/>
  <c r="E9" i="17" s="1"/>
  <c r="U142" i="1"/>
  <c r="U140" i="1"/>
  <c r="U139" i="1"/>
  <c r="P105" i="1"/>
  <c r="U93" i="1"/>
  <c r="U92" i="1"/>
  <c r="U90" i="1"/>
  <c r="U89" i="1"/>
  <c r="U87" i="1"/>
  <c r="U86" i="1"/>
  <c r="U84" i="1"/>
  <c r="U83" i="1"/>
  <c r="U81" i="1"/>
  <c r="U80" i="1"/>
  <c r="D46" i="7"/>
  <c r="C45" i="7"/>
  <c r="D11" i="7" l="1"/>
  <c r="D13" i="7"/>
  <c r="D59" i="7"/>
  <c r="D61" i="7"/>
  <c r="D109" i="7"/>
  <c r="D156" i="7"/>
  <c r="D12" i="7"/>
  <c r="V199" i="1"/>
  <c r="E8" i="18" s="1"/>
  <c r="V205" i="1"/>
  <c r="V211" i="1"/>
  <c r="E16" i="18" s="1"/>
  <c r="E10" i="17"/>
  <c r="V140" i="1"/>
  <c r="E12" i="17"/>
  <c r="G11" i="16"/>
  <c r="C141" i="7"/>
  <c r="C189" i="7"/>
  <c r="E8" i="7"/>
  <c r="E56" i="7"/>
  <c r="H107" i="7"/>
  <c r="H11" i="7"/>
  <c r="H59" i="7"/>
  <c r="D15" i="7"/>
  <c r="D159" i="7"/>
  <c r="D111" i="7"/>
  <c r="H62" i="7"/>
  <c r="H110" i="7"/>
  <c r="H158" i="7"/>
  <c r="D14" i="7"/>
  <c r="D62" i="7"/>
  <c r="D110" i="7"/>
  <c r="D155" i="7"/>
  <c r="C154" i="7"/>
  <c r="C10" i="7"/>
  <c r="C106" i="7"/>
  <c r="E104" i="7"/>
  <c r="E55" i="7"/>
  <c r="E7" i="7"/>
  <c r="H52" i="7"/>
  <c r="H4" i="7"/>
  <c r="H100" i="7"/>
  <c r="E153" i="7"/>
  <c r="D150" i="7"/>
  <c r="C102" i="7"/>
  <c r="E105" i="7" s="1"/>
  <c r="C54" i="7"/>
  <c r="C6" i="7"/>
  <c r="D6" i="7" s="1"/>
  <c r="D142" i="7"/>
  <c r="D94" i="7"/>
  <c r="C101" i="7"/>
  <c r="C149" i="7"/>
  <c r="C5" i="7"/>
  <c r="C52" i="7"/>
  <c r="C148" i="7"/>
  <c r="C100" i="7"/>
  <c r="E15" i="18"/>
  <c r="E7" i="18"/>
  <c r="V84" i="1"/>
  <c r="G13" i="18"/>
  <c r="G9" i="18"/>
  <c r="G7" i="18"/>
  <c r="I11" i="18"/>
  <c r="G15" i="18"/>
  <c r="G7" i="17"/>
  <c r="I11" i="17"/>
  <c r="G15" i="17"/>
  <c r="G9" i="17"/>
  <c r="G9" i="16"/>
  <c r="G7" i="16"/>
  <c r="G15" i="16"/>
  <c r="V202" i="1"/>
  <c r="V208" i="1"/>
  <c r="V149" i="1"/>
  <c r="V90" i="1"/>
  <c r="V152" i="1"/>
  <c r="V81" i="1"/>
  <c r="V87" i="1"/>
  <c r="V93" i="1"/>
  <c r="D102" i="7" l="1"/>
  <c r="E12" i="18"/>
  <c r="E11" i="18"/>
  <c r="E16" i="17"/>
  <c r="E15" i="17"/>
  <c r="E7" i="17"/>
  <c r="E8" i="17"/>
  <c r="E14" i="17"/>
  <c r="E13" i="17"/>
  <c r="E12" i="16"/>
  <c r="E11" i="16"/>
  <c r="E57" i="7"/>
  <c r="D54" i="7"/>
  <c r="E9" i="7"/>
  <c r="E14" i="18"/>
  <c r="E13" i="18"/>
  <c r="E10" i="18"/>
  <c r="E9" i="18"/>
  <c r="E16" i="16"/>
  <c r="E15" i="16"/>
  <c r="E14" i="16"/>
  <c r="E13" i="16"/>
  <c r="E10" i="16"/>
  <c r="E9" i="16"/>
  <c r="E8" i="16"/>
  <c r="E7" i="16"/>
  <c r="C26" i="15"/>
  <c r="B11" i="8" s="1"/>
  <c r="E151" i="7" s="1"/>
  <c r="C17" i="15"/>
  <c r="B7" i="8" s="1"/>
  <c r="E13" i="15"/>
  <c r="C19" i="15"/>
  <c r="B8" i="8" s="1"/>
  <c r="C32" i="15"/>
  <c r="I15" i="15"/>
  <c r="F8" i="14"/>
  <c r="F10" i="14"/>
  <c r="F12" i="14"/>
  <c r="F14" i="14"/>
  <c r="F16" i="14"/>
  <c r="F15" i="14"/>
  <c r="F13" i="14"/>
  <c r="F11" i="14"/>
  <c r="F9" i="14"/>
  <c r="F7" i="14"/>
  <c r="U33" i="1"/>
  <c r="U31" i="1"/>
  <c r="U30" i="1"/>
  <c r="U28" i="1"/>
  <c r="U27" i="1"/>
  <c r="U25" i="1"/>
  <c r="U24" i="1"/>
  <c r="U22" i="1"/>
  <c r="U21" i="1"/>
  <c r="U34" i="1"/>
  <c r="C16" i="14"/>
  <c r="C15" i="14"/>
  <c r="C14" i="14"/>
  <c r="C13" i="14"/>
  <c r="C12" i="14"/>
  <c r="C11" i="14"/>
  <c r="C10" i="14"/>
  <c r="C9" i="14"/>
  <c r="C8" i="14"/>
  <c r="C7" i="14"/>
  <c r="B15" i="14"/>
  <c r="B13" i="14"/>
  <c r="B12" i="14"/>
  <c r="B11" i="14"/>
  <c r="G11" i="14" s="1"/>
  <c r="B10" i="14"/>
  <c r="B9" i="14"/>
  <c r="G9" i="14" s="1"/>
  <c r="B8" i="14"/>
  <c r="B7" i="14"/>
  <c r="B65" i="8"/>
  <c r="B66" i="8"/>
  <c r="B64" i="8"/>
  <c r="B71" i="8"/>
  <c r="B72" i="8"/>
  <c r="B70" i="8"/>
  <c r="B68" i="8"/>
  <c r="B69" i="8"/>
  <c r="B67" i="8"/>
  <c r="B82" i="8"/>
  <c r="B83" i="8"/>
  <c r="B81" i="8"/>
  <c r="B79" i="8"/>
  <c r="B80" i="8"/>
  <c r="B78" i="8"/>
  <c r="B76" i="8"/>
  <c r="B77" i="8"/>
  <c r="B75" i="8"/>
  <c r="P46" i="1"/>
  <c r="I13" i="14" l="1"/>
  <c r="G13" i="14"/>
  <c r="I15" i="14"/>
  <c r="G15" i="14"/>
  <c r="I7" i="14"/>
  <c r="G7" i="14"/>
  <c r="E10" i="7"/>
  <c r="E58" i="7"/>
  <c r="E154" i="7"/>
  <c r="E106" i="7"/>
  <c r="C151" i="7"/>
  <c r="C103" i="7"/>
  <c r="C55" i="7"/>
  <c r="C7" i="7"/>
  <c r="C28" i="15"/>
  <c r="C30" i="15" s="1"/>
  <c r="V22" i="1"/>
  <c r="E7" i="14" s="1"/>
  <c r="V28" i="1"/>
  <c r="E12" i="14" s="1"/>
  <c r="V25" i="1"/>
  <c r="E9" i="14" s="1"/>
  <c r="V34" i="1"/>
  <c r="E15" i="14" s="1"/>
  <c r="V31" i="1"/>
  <c r="E13" i="14" s="1"/>
  <c r="I9" i="14"/>
  <c r="I11" i="14"/>
  <c r="E53" i="1"/>
  <c r="B12" i="8" l="1"/>
  <c r="B13" i="8"/>
  <c r="E8" i="14"/>
  <c r="E11" i="14"/>
  <c r="E14" i="14"/>
  <c r="E16" i="14"/>
  <c r="E10" i="14"/>
  <c r="B89" i="8"/>
  <c r="G37" i="7" s="1"/>
  <c r="B88" i="8"/>
  <c r="G36" i="7" s="1"/>
  <c r="B87" i="8"/>
  <c r="C37" i="7" s="1"/>
  <c r="B86" i="8"/>
  <c r="C36" i="7" s="1"/>
  <c r="B60" i="8"/>
  <c r="B61" i="8"/>
  <c r="B59" i="8"/>
  <c r="B57" i="8"/>
  <c r="B58" i="8"/>
  <c r="B56" i="8"/>
  <c r="B54" i="8"/>
  <c r="B55" i="8"/>
  <c r="B53" i="8"/>
  <c r="B49" i="8"/>
  <c r="B50" i="8"/>
  <c r="B48" i="8"/>
  <c r="B46" i="8"/>
  <c r="B47" i="8"/>
  <c r="B45" i="8"/>
  <c r="B43" i="8"/>
  <c r="B44" i="8"/>
  <c r="B42" i="8"/>
  <c r="B38" i="8"/>
  <c r="B39" i="8"/>
  <c r="B35" i="8"/>
  <c r="B36" i="8"/>
  <c r="I151" i="7" l="1"/>
  <c r="I153" i="7" s="1"/>
  <c r="I7" i="7"/>
  <c r="I9" i="7" s="1"/>
  <c r="I103" i="7"/>
  <c r="I105" i="7" s="1"/>
  <c r="I55" i="7"/>
  <c r="I5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1" authorId="0" shapeId="0" xr:uid="{6D29FDF8-4CD8-43F3-AE23-3F8F69AA8607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0" authorId="0" shapeId="0" xr:uid="{CF1DBD6D-A472-4C0D-9230-F6878539E1CB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2" authorId="0" shapeId="0" xr:uid="{825926C7-4286-4997-BE35-C8BADE42997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40" authorId="0" shapeId="0" xr:uid="{00000000-0006-0000-0000-000003000000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3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99" authorId="0" shapeId="0" xr:uid="{58F72B6C-048F-4089-9C8C-5B1C9CD317FF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02" authorId="0" shapeId="0" xr:uid="{AF56734B-00FE-46C6-B8D1-0FE3626C36A7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58" authorId="0" shapeId="0" xr:uid="{1D6D28D9-E970-4A74-88AB-86D3160657CC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61" authorId="0" shapeId="0" xr:uid="{D9317C59-1FB1-43F5-B71D-0043F38143E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217" authorId="0" shapeId="0" xr:uid="{04B3D50D-7AEA-45B8-9A0A-E005EFA8B11F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220" authorId="0" shapeId="0" xr:uid="{D8226DE0-CF38-40A9-8CD7-F802566F12A1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sharedStrings.xml><?xml version="1.0" encoding="utf-8"?>
<sst xmlns="http://schemas.openxmlformats.org/spreadsheetml/2006/main" count="1059" uniqueCount="256">
  <si>
    <t>正式団体名</t>
    <rPh sb="0" eb="2">
      <t>セイシキ</t>
    </rPh>
    <rPh sb="2" eb="5">
      <t>ダンタイメイ</t>
    </rPh>
    <phoneticPr fontId="2"/>
  </si>
  <si>
    <t>編成</t>
    <rPh sb="0" eb="2">
      <t>ヘンセイ</t>
    </rPh>
    <phoneticPr fontId="2"/>
  </si>
  <si>
    <t>ピアノ</t>
    <phoneticPr fontId="2"/>
  </si>
  <si>
    <t>譜面台</t>
    <rPh sb="0" eb="3">
      <t>フメンダイ</t>
    </rPh>
    <phoneticPr fontId="2"/>
  </si>
  <si>
    <t>譜めくり椅子</t>
    <rPh sb="0" eb="1">
      <t>フ</t>
    </rPh>
    <rPh sb="4" eb="6">
      <t>イス</t>
    </rPh>
    <phoneticPr fontId="2"/>
  </si>
  <si>
    <t>混声</t>
    <rPh sb="0" eb="2">
      <t>コンセイ</t>
    </rPh>
    <phoneticPr fontId="2"/>
  </si>
  <si>
    <t>女声</t>
    <rPh sb="0" eb="2">
      <t>ジョセイ</t>
    </rPh>
    <phoneticPr fontId="2"/>
  </si>
  <si>
    <t>男声</t>
    <rPh sb="0" eb="2">
      <t>ダンセイ</t>
    </rPh>
    <phoneticPr fontId="2"/>
  </si>
  <si>
    <t>全開</t>
    <rPh sb="0" eb="2">
      <t>ゼンカイ</t>
    </rPh>
    <phoneticPr fontId="2"/>
  </si>
  <si>
    <t>半開</t>
    <rPh sb="0" eb="2">
      <t>ハンカイ</t>
    </rPh>
    <phoneticPr fontId="2"/>
  </si>
  <si>
    <t>コマ</t>
    <phoneticPr fontId="2"/>
  </si>
  <si>
    <t>閉</t>
    <rPh sb="0" eb="1">
      <t>ヘイ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</si>
  <si>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</si>
  <si>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</si>
  <si>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</si>
  <si>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２曲目</t>
    <rPh sb="1" eb="3">
      <t>キョクメ</t>
    </rPh>
    <phoneticPr fontId="2"/>
  </si>
  <si>
    <t>３曲目</t>
    <rPh sb="1" eb="3">
      <t>キョクメ</t>
    </rPh>
    <phoneticPr fontId="2"/>
  </si>
  <si>
    <t>４曲目</t>
    <rPh sb="1" eb="3">
      <t>キョクメ</t>
    </rPh>
    <phoneticPr fontId="2"/>
  </si>
  <si>
    <t>【選択】</t>
    <rPh sb="1" eb="3">
      <t>センタク</t>
    </rPh>
    <phoneticPr fontId="2"/>
  </si>
  <si>
    <t>ピアノふた</t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</si>
  <si>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</si>
  <si>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</si>
  <si>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</si>
  <si>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</si>
  <si>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</si>
  <si>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ピアノふた</t>
  </si>
  <si>
    <t>正式団体名</t>
    <rPh sb="0" eb="1">
      <t>セイ</t>
    </rPh>
    <rPh sb="1" eb="2">
      <t>シキ</t>
    </rPh>
    <rPh sb="2" eb="5">
      <t>ダンタイメイ</t>
    </rPh>
    <phoneticPr fontId="13"/>
  </si>
  <si>
    <t>ふりがな</t>
    <phoneticPr fontId="13"/>
  </si>
  <si>
    <t>曲　名</t>
    <rPh sb="0" eb="1">
      <t>キョク</t>
    </rPh>
    <rPh sb="2" eb="3">
      <t>ナ</t>
    </rPh>
    <phoneticPr fontId="13"/>
  </si>
  <si>
    <t>演奏曲目</t>
    <rPh sb="0" eb="4">
      <t>エンソウキョクモク</t>
    </rPh>
    <phoneticPr fontId="13"/>
  </si>
  <si>
    <t>伴奏者</t>
    <rPh sb="0" eb="3">
      <t>バンソウシャ</t>
    </rPh>
    <phoneticPr fontId="13"/>
  </si>
  <si>
    <t>指揮者</t>
    <rPh sb="0" eb="3">
      <t>シキシャ</t>
    </rPh>
    <phoneticPr fontId="13"/>
  </si>
  <si>
    <t>ふりがな</t>
    <phoneticPr fontId="2"/>
  </si>
  <si>
    <t>電話番号</t>
    <rPh sb="0" eb="2">
      <t>デンワ</t>
    </rPh>
    <rPh sb="2" eb="4">
      <t>バンゴウ</t>
    </rPh>
    <phoneticPr fontId="2"/>
  </si>
  <si>
    <t>団体長・校長名</t>
    <rPh sb="0" eb="3">
      <t>ダンタイチョウ</t>
    </rPh>
    <rPh sb="4" eb="7">
      <t>コウチョウメイ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</si>
  <si>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</si>
  <si>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</si>
  <si>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t>FAX番号</t>
    <rPh sb="3" eb="5">
      <t>バンゴウ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</si>
  <si>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</si>
  <si>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指揮者氏名</t>
    <rPh sb="0" eb="3">
      <t>シキシャ</t>
    </rPh>
    <rPh sb="3" eb="5">
      <t>シメイ</t>
    </rPh>
    <phoneticPr fontId="2"/>
  </si>
  <si>
    <t>指揮者ふりがな</t>
    <rPh sb="0" eb="3">
      <t>シキシャ</t>
    </rPh>
    <phoneticPr fontId="2"/>
  </si>
  <si>
    <t>伴奏者ふりがな</t>
    <rPh sb="0" eb="2">
      <t>バンソウ</t>
    </rPh>
    <rPh sb="2" eb="3">
      <t>シャ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</si>
  <si>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</si>
  <si>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t>訳詞</t>
    <rPh sb="0" eb="2">
      <t>ヤクシ</t>
    </rPh>
    <phoneticPr fontId="2"/>
  </si>
  <si>
    <t>作曲</t>
    <rPh sb="0" eb="2">
      <t>サッキョク</t>
    </rPh>
    <phoneticPr fontId="2"/>
  </si>
  <si>
    <t>編曲</t>
    <rPh sb="0" eb="2">
      <t>ヘンキョク</t>
    </rPh>
    <phoneticPr fontId="2"/>
  </si>
  <si>
    <t>作詞者</t>
    <rPh sb="0" eb="2">
      <t>サクシ</t>
    </rPh>
    <rPh sb="2" eb="3">
      <t>シャ</t>
    </rPh>
    <phoneticPr fontId="2"/>
  </si>
  <si>
    <t>作詞</t>
    <rPh sb="0" eb="2">
      <t>サクシ</t>
    </rPh>
    <phoneticPr fontId="2"/>
  </si>
  <si>
    <t>作詩</t>
    <rPh sb="0" eb="2">
      <t>サクシ</t>
    </rPh>
    <phoneticPr fontId="2"/>
  </si>
  <si>
    <t>補作</t>
    <rPh sb="0" eb="2">
      <t>ホサク</t>
    </rPh>
    <phoneticPr fontId="2"/>
  </si>
  <si>
    <t>作曲者</t>
    <rPh sb="0" eb="2">
      <t>サッキョク</t>
    </rPh>
    <rPh sb="2" eb="3">
      <t>シャ</t>
    </rPh>
    <phoneticPr fontId="2"/>
  </si>
  <si>
    <t>ピアノ以外の楽器使用</t>
    <rPh sb="3" eb="5">
      <t>イガイ</t>
    </rPh>
    <rPh sb="6" eb="8">
      <t>ガッキ</t>
    </rPh>
    <rPh sb="8" eb="10">
      <t>シヨウ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</si>
  <si>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</si>
  <si>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</si>
  <si>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</si>
  <si>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t>ふりがな</t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</si>
  <si>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</si>
  <si>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</si>
  <si>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</si>
  <si>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曲名2-1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</si>
  <si>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</si>
  <si>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</si>
  <si>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</si>
  <si>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</si>
  <si>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</si>
  <si>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</si>
  <si>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</si>
  <si>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</si>
  <si>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</si>
  <si>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</si>
  <si>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</si>
  <si>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</si>
  <si>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</si>
  <si>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</si>
  <si>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</si>
  <si>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</si>
  <si>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</si>
  <si>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</si>
  <si>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</si>
  <si>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</si>
  <si>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</si>
  <si>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</si>
  <si>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</si>
  <si>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</si>
  <si>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</si>
  <si>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</si>
  <si>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</si>
  <si>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</si>
  <si>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</si>
  <si>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</si>
  <si>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</si>
  <si>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</si>
  <si>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指揮者用譜面台</t>
    <rPh sb="0" eb="4">
      <t>シキシャヨウ</t>
    </rPh>
    <rPh sb="4" eb="7">
      <t>フメンダイ</t>
    </rPh>
    <phoneticPr fontId="2"/>
  </si>
  <si>
    <t>円</t>
    <rPh sb="0" eb="1">
      <t>エン</t>
    </rPh>
    <phoneticPr fontId="2"/>
  </si>
  <si>
    <t>名　　　→</t>
    <rPh sb="0" eb="1">
      <t>メイ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</si>
  <si>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</si>
  <si>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納入済</t>
    <rPh sb="0" eb="2">
      <t>ノウニュウ</t>
    </rPh>
    <rPh sb="2" eb="3">
      <t>スミ</t>
    </rPh>
    <phoneticPr fontId="2"/>
  </si>
  <si>
    <t>未納</t>
    <rPh sb="0" eb="2">
      <t>ミノウ</t>
    </rPh>
    <phoneticPr fontId="2"/>
  </si>
  <si>
    <t>一次納入済（増員の可能性あり）</t>
    <rPh sb="0" eb="2">
      <t>イチジ</t>
    </rPh>
    <rPh sb="2" eb="4">
      <t>ノウニュウ</t>
    </rPh>
    <rPh sb="4" eb="5">
      <t>スミ</t>
    </rPh>
    <rPh sb="6" eb="8">
      <t>ゾウイン</t>
    </rPh>
    <rPh sb="9" eb="12">
      <t>カノウセイ</t>
    </rPh>
    <phoneticPr fontId="2"/>
  </si>
  <si>
    <t>参加料の納入確認</t>
    <rPh sb="0" eb="2">
      <t>サンカ</t>
    </rPh>
    <rPh sb="4" eb="6">
      <t>ノウニュウ</t>
    </rPh>
    <rPh sb="6" eb="8">
      <t>カクニン</t>
    </rPh>
    <phoneticPr fontId="2"/>
  </si>
  <si>
    <t>メール（要項等送付先）</t>
    <rPh sb="4" eb="6">
      <t>ヨウコウ</t>
    </rPh>
    <rPh sb="6" eb="7">
      <t>トウ</t>
    </rPh>
    <rPh sb="7" eb="9">
      <t>ソウフ</t>
    </rPh>
    <rPh sb="9" eb="10">
      <t>サキ</t>
    </rPh>
    <phoneticPr fontId="2"/>
  </si>
  <si>
    <t>メールアドレス
（要項等送付先）</t>
    <rPh sb="9" eb="11">
      <t>ヨウコウ</t>
    </rPh>
    <rPh sb="11" eb="12">
      <t>トウ</t>
    </rPh>
    <rPh sb="12" eb="14">
      <t>ソウフ</t>
    </rPh>
    <rPh sb="14" eb="15">
      <t>サキ</t>
    </rPh>
    <phoneticPr fontId="2"/>
  </si>
  <si>
    <t>（作曲・編曲・補作等）</t>
    <rPh sb="1" eb="3">
      <t>サッキョク</t>
    </rPh>
    <rPh sb="4" eb="6">
      <t>ヘンキョク</t>
    </rPh>
    <rPh sb="7" eb="8">
      <t>ホ</t>
    </rPh>
    <rPh sb="8" eb="9">
      <t>サク</t>
    </rPh>
    <rPh sb="9" eb="10">
      <t>トウ</t>
    </rPh>
    <phoneticPr fontId="2"/>
  </si>
  <si>
    <t>※楽譜記載と同様に記入する</t>
    <rPh sb="1" eb="3">
      <t>ガクフ</t>
    </rPh>
    <rPh sb="3" eb="5">
      <t>キサイ</t>
    </rPh>
    <rPh sb="6" eb="8">
      <t>ドウヨウ</t>
    </rPh>
    <rPh sb="9" eb="11">
      <t>キニュウ</t>
    </rPh>
    <phoneticPr fontId="2"/>
  </si>
  <si>
    <t>部門</t>
    <rPh sb="0" eb="2">
      <t>ブモン</t>
    </rPh>
    <phoneticPr fontId="2"/>
  </si>
  <si>
    <t>小学校部門</t>
    <rPh sb="0" eb="3">
      <t>ショウガッコウ</t>
    </rPh>
    <rPh sb="3" eb="5">
      <t>ブモン</t>
    </rPh>
    <phoneticPr fontId="2"/>
  </si>
  <si>
    <t>５曲目</t>
    <rPh sb="1" eb="3">
      <t>キョクメ</t>
    </rPh>
    <phoneticPr fontId="2"/>
  </si>
  <si>
    <t>ピアノ伴奏者氏名</t>
    <rPh sb="3" eb="5">
      <t>バンソウ</t>
    </rPh>
    <rPh sb="5" eb="6">
      <t>シャ</t>
    </rPh>
    <rPh sb="6" eb="8">
      <t>シメイ</t>
    </rPh>
    <phoneticPr fontId="2"/>
  </si>
  <si>
    <t>ピアノ伴奏者ふりがな</t>
    <rPh sb="3" eb="5">
      <t>バンソウ</t>
    </rPh>
    <rPh sb="5" eb="6">
      <t>シャ</t>
    </rPh>
    <phoneticPr fontId="2"/>
  </si>
  <si>
    <t>円　　　→</t>
    <rPh sb="0" eb="1">
      <t>エン</t>
    </rPh>
    <phoneticPr fontId="2"/>
  </si>
  <si>
    <t>×</t>
    <phoneticPr fontId="2"/>
  </si>
  <si>
    <t>名</t>
    <rPh sb="0" eb="1">
      <t>メイ</t>
    </rPh>
    <phoneticPr fontId="2"/>
  </si>
  <si>
    <r>
      <t xml:space="preserve">指揮者・伴奏者等がいない場合は，
</t>
    </r>
    <r>
      <rPr>
        <b/>
        <sz val="11"/>
        <color rgb="FFFF0000"/>
        <rFont val="ＭＳ Ｐゴシック"/>
        <family val="3"/>
        <charset val="128"/>
      </rPr>
      <t>「なし」</t>
    </r>
    <r>
      <rPr>
        <sz val="11"/>
        <color rgb="FFFF0000"/>
        <rFont val="ＭＳ Ｐゴシック"/>
        <family val="2"/>
        <charset val="128"/>
      </rPr>
      <t>とご記入ください。</t>
    </r>
    <rPh sb="0" eb="3">
      <t>シキシャ</t>
    </rPh>
    <rPh sb="4" eb="7">
      <t>バンソウシャ</t>
    </rPh>
    <rPh sb="7" eb="8">
      <t>トウ</t>
    </rPh>
    <rPh sb="12" eb="14">
      <t>バアイ</t>
    </rPh>
    <rPh sb="23" eb="25">
      <t>キニュウ</t>
    </rPh>
    <phoneticPr fontId="2"/>
  </si>
  <si>
    <t>合計演奏時間</t>
    <rPh sb="0" eb="2">
      <t>ゴウケイ</t>
    </rPh>
    <rPh sb="2" eb="4">
      <t>エンソウ</t>
    </rPh>
    <rPh sb="4" eb="6">
      <t>ジカン</t>
    </rPh>
    <phoneticPr fontId="2"/>
  </si>
  <si>
    <t>【記入例】３分２５秒の場合→「０：３：２５」と入力してください。</t>
    <phoneticPr fontId="2"/>
  </si>
  <si>
    <t>作・訳詩者</t>
    <rPh sb="0" eb="1">
      <t>サク</t>
    </rPh>
    <rPh sb="2" eb="4">
      <t>ヤクシ</t>
    </rPh>
    <phoneticPr fontId="13"/>
  </si>
  <si>
    <t>作・編曲者</t>
    <rPh sb="0" eb="1">
      <t>サク</t>
    </rPh>
    <rPh sb="2" eb="5">
      <t>ヘンキョクシャ</t>
    </rPh>
    <phoneticPr fontId="13"/>
  </si>
  <si>
    <t>要望事項</t>
    <rPh sb="0" eb="2">
      <t>ヨウボウ</t>
    </rPh>
    <rPh sb="2" eb="4">
      <t>ジコウ</t>
    </rPh>
    <phoneticPr fontId="13"/>
  </si>
  <si>
    <t>ピアノ以外
の使用楽器</t>
    <rPh sb="7" eb="9">
      <t>シヨウ</t>
    </rPh>
    <phoneticPr fontId="13"/>
  </si>
  <si>
    <t>緊急連絡先携帯番号</t>
    <phoneticPr fontId="2"/>
  </si>
  <si>
    <r>
      <t xml:space="preserve">ＦＡＸ番号
</t>
    </r>
    <r>
      <rPr>
        <sz val="9"/>
        <color theme="1"/>
        <rFont val="ＭＳ 明朝"/>
        <family val="1"/>
        <charset val="128"/>
      </rPr>
      <t>お持ちでない場合は省略可</t>
    </r>
    <rPh sb="3" eb="5">
      <t>バンゴウ</t>
    </rPh>
    <rPh sb="7" eb="8">
      <t>モ</t>
    </rPh>
    <rPh sb="12" eb="14">
      <t>バアイ</t>
    </rPh>
    <rPh sb="15" eb="17">
      <t>ショウリャク</t>
    </rPh>
    <rPh sb="17" eb="18">
      <t>カ</t>
    </rPh>
    <phoneticPr fontId="2"/>
  </si>
  <si>
    <t>FAX番号（省略可）</t>
    <rPh sb="3" eb="5">
      <t>バンゴウ</t>
    </rPh>
    <rPh sb="6" eb="8">
      <t>ショウリャク</t>
    </rPh>
    <rPh sb="8" eb="9">
      <t>カ</t>
    </rPh>
    <phoneticPr fontId="2"/>
  </si>
  <si>
    <t>要望事項</t>
    <rPh sb="0" eb="2">
      <t>ヨウボウ</t>
    </rPh>
    <rPh sb="2" eb="4">
      <t>ジコウ</t>
    </rPh>
    <phoneticPr fontId="2"/>
  </si>
  <si>
    <t>　宮城県合唱連盟理事長　水口裕子　様</t>
    <rPh sb="1" eb="4">
      <t>ミヤギケン</t>
    </rPh>
    <rPh sb="4" eb="8">
      <t>ガッショウレンメイ</t>
    </rPh>
    <rPh sb="8" eb="11">
      <t>リジチョウ</t>
    </rPh>
    <rPh sb="12" eb="16">
      <t>ミズグチユウコ</t>
    </rPh>
    <rPh sb="17" eb="18">
      <t>サマ</t>
    </rPh>
    <phoneticPr fontId="2"/>
  </si>
  <si>
    <t>印
（職印）</t>
    <rPh sb="0" eb="1">
      <t>イン</t>
    </rPh>
    <rPh sb="3" eb="5">
      <t>ショクイン</t>
    </rPh>
    <phoneticPr fontId="2"/>
  </si>
  <si>
    <r>
      <t xml:space="preserve">連絡先
</t>
    </r>
    <r>
      <rPr>
        <sz val="9"/>
        <color theme="1"/>
        <rFont val="ＭＳ 明朝"/>
        <family val="1"/>
        <charset val="128"/>
      </rPr>
      <t>（文書送付先）</t>
    </r>
    <r>
      <rPr>
        <sz val="11"/>
        <color theme="1"/>
        <rFont val="ＭＳ 明朝"/>
        <family val="1"/>
        <charset val="128"/>
      </rPr>
      <t xml:space="preserve">
</t>
    </r>
    <r>
      <rPr>
        <sz val="9"/>
        <color theme="1"/>
        <rFont val="ＭＳ 明朝"/>
        <family val="1"/>
        <charset val="128"/>
      </rPr>
      <t>※参加者要項
（２次要項）の
送付等に使用</t>
    </r>
    <rPh sb="0" eb="3">
      <t>レンラクサキ</t>
    </rPh>
    <rPh sb="5" eb="7">
      <t>ブンショ</t>
    </rPh>
    <rPh sb="7" eb="10">
      <t>ソウフサキ</t>
    </rPh>
    <rPh sb="14" eb="16">
      <t>サンカ</t>
    </rPh>
    <rPh sb="16" eb="17">
      <t>シャ</t>
    </rPh>
    <rPh sb="17" eb="19">
      <t>ヨウコウ</t>
    </rPh>
    <rPh sb="22" eb="23">
      <t>ジ</t>
    </rPh>
    <rPh sb="23" eb="25">
      <t>ヨウコウ</t>
    </rPh>
    <rPh sb="28" eb="30">
      <t>ソウフ</t>
    </rPh>
    <rPh sb="30" eb="31">
      <t>トウ</t>
    </rPh>
    <rPh sb="32" eb="34">
      <t>シヨウ</t>
    </rPh>
    <phoneticPr fontId="13"/>
  </si>
  <si>
    <t>参加料納入確認</t>
    <rPh sb="0" eb="3">
      <t>サンカリョウ</t>
    </rPh>
    <rPh sb="3" eb="5">
      <t>ノウニュウ</t>
    </rPh>
    <rPh sb="5" eb="7">
      <t>カクニン</t>
    </rPh>
    <phoneticPr fontId="2"/>
  </si>
  <si>
    <t>白地部分</t>
    <rPh sb="0" eb="2">
      <t>シロジ</t>
    </rPh>
    <rPh sb="2" eb="4">
      <t>ブブン</t>
    </rPh>
    <phoneticPr fontId="2"/>
  </si>
  <si>
    <t>曲名5-1</t>
    <rPh sb="0" eb="2">
      <t>キョクメイ</t>
    </rPh>
    <phoneticPr fontId="2"/>
  </si>
  <si>
    <t>曲名5-2</t>
    <rPh sb="0" eb="2">
      <t>キョクメイ</t>
    </rPh>
    <phoneticPr fontId="2"/>
  </si>
  <si>
    <t>曲名5-3</t>
    <rPh sb="0" eb="2">
      <t>キョクメイ</t>
    </rPh>
    <phoneticPr fontId="2"/>
  </si>
  <si>
    <t>作詩5-1</t>
    <rPh sb="0" eb="2">
      <t>サクシ</t>
    </rPh>
    <phoneticPr fontId="2"/>
  </si>
  <si>
    <t>作詩5-2</t>
    <rPh sb="0" eb="2">
      <t>サクシ</t>
    </rPh>
    <phoneticPr fontId="2"/>
  </si>
  <si>
    <t>作詩5-3</t>
    <rPh sb="0" eb="2">
      <t>サクシ</t>
    </rPh>
    <phoneticPr fontId="2"/>
  </si>
  <si>
    <t>作曲5-1</t>
    <rPh sb="0" eb="2">
      <t>サッキョク</t>
    </rPh>
    <phoneticPr fontId="2"/>
  </si>
  <si>
    <t>作曲5-2</t>
    <rPh sb="0" eb="2">
      <t>サッキョク</t>
    </rPh>
    <phoneticPr fontId="2"/>
  </si>
  <si>
    <t>作曲5-3</t>
    <rPh sb="0" eb="2">
      <t>サッキョク</t>
    </rPh>
    <phoneticPr fontId="2"/>
  </si>
  <si>
    <t xml:space="preserve">　　※小・中・高校以外の団体は押印不要  </t>
    <rPh sb="3" eb="4">
      <t>ショウ</t>
    </rPh>
    <rPh sb="5" eb="6">
      <t>チュウ</t>
    </rPh>
    <rPh sb="7" eb="9">
      <t>コウコウ</t>
    </rPh>
    <rPh sb="8" eb="9">
      <t>コウ</t>
    </rPh>
    <rPh sb="9" eb="11">
      <t>イガイ</t>
    </rPh>
    <rPh sb="12" eb="14">
      <t>ダンタイ</t>
    </rPh>
    <rPh sb="15" eb="17">
      <t>オウイン</t>
    </rPh>
    <rPh sb="17" eb="19">
      <t>フヨウ</t>
    </rPh>
    <phoneticPr fontId="2"/>
  </si>
  <si>
    <t>曲名や指揮者名・伴奏者名等は、そのままプログラムに掲載となりますので、特にご注意ください。</t>
    <rPh sb="0" eb="2">
      <t>キョクメイ</t>
    </rPh>
    <rPh sb="3" eb="6">
      <t>シキシャ</t>
    </rPh>
    <rPh sb="6" eb="7">
      <t>メイ</t>
    </rPh>
    <rPh sb="8" eb="11">
      <t>バンソウシャ</t>
    </rPh>
    <rPh sb="11" eb="12">
      <t>メイ</t>
    </rPh>
    <rPh sb="12" eb="13">
      <t>トウ</t>
    </rPh>
    <rPh sb="25" eb="27">
      <t>ケイサイ</t>
    </rPh>
    <rPh sb="35" eb="36">
      <t>トク</t>
    </rPh>
    <rPh sb="38" eb="40">
      <t>チュウイ</t>
    </rPh>
    <phoneticPr fontId="2"/>
  </si>
  <si>
    <t>記入漏れ、漢字変換のミスなどがないよう、送信前に再度ご確認ください。</t>
    <rPh sb="24" eb="26">
      <t>サイド</t>
    </rPh>
    <rPh sb="27" eb="29">
      <t>カクニン</t>
    </rPh>
    <phoneticPr fontId="2"/>
  </si>
  <si>
    <t>　※振込手数料は各団でご負担ください。</t>
    <rPh sb="4" eb="7">
      <t>テスウリョウ</t>
    </rPh>
    <rPh sb="8" eb="10">
      <t>カクダン</t>
    </rPh>
    <rPh sb="12" eb="14">
      <t>フタン</t>
    </rPh>
    <phoneticPr fontId="2"/>
  </si>
  <si>
    <r>
      <t xml:space="preserve">曲名（組曲名等も記入）
</t>
    </r>
    <r>
      <rPr>
        <b/>
        <sz val="11"/>
        <color rgb="FFFF0000"/>
        <rFont val="ＭＳ Ｐゴシック"/>
        <family val="3"/>
        <charset val="128"/>
      </rPr>
      <t>※省略せず、楽譜の表紙等の記載どおりに記入</t>
    </r>
    <r>
      <rPr>
        <sz val="11"/>
        <color theme="1"/>
        <rFont val="ＭＳ Ｐゴシック"/>
        <family val="2"/>
        <charset val="128"/>
      </rPr>
      <t xml:space="preserve">
</t>
    </r>
    <r>
      <rPr>
        <b/>
        <sz val="11"/>
        <color rgb="FFFF0000"/>
        <rFont val="ＭＳ Ｐゴシック"/>
        <family val="3"/>
        <charset val="128"/>
      </rPr>
      <t>※外国作品は原則原語で記入</t>
    </r>
    <rPh sb="0" eb="2">
      <t>キョクメイ</t>
    </rPh>
    <rPh sb="3" eb="6">
      <t>クミキョクメイ</t>
    </rPh>
    <rPh sb="6" eb="7">
      <t>トウ</t>
    </rPh>
    <rPh sb="8" eb="10">
      <t>キニュウ</t>
    </rPh>
    <rPh sb="13" eb="15">
      <t>ショウリャク</t>
    </rPh>
    <rPh sb="40" eb="42">
      <t>ゲンソク</t>
    </rPh>
    <phoneticPr fontId="2"/>
  </si>
  <si>
    <t>利用方法</t>
    <rPh sb="0" eb="1">
      <t>リヨウ</t>
    </rPh>
    <rPh sb="1" eb="3">
      <t>ホウホウ</t>
    </rPh>
    <phoneticPr fontId="2"/>
  </si>
  <si>
    <t>演奏時間</t>
    <rPh sb="0" eb="2">
      <t>エンソウ</t>
    </rPh>
    <rPh sb="2" eb="4">
      <t>ジカン</t>
    </rPh>
    <phoneticPr fontId="2"/>
  </si>
  <si>
    <t>利用方法</t>
    <rPh sb="0" eb="2">
      <t>リヨウ</t>
    </rPh>
    <rPh sb="2" eb="4">
      <t>ホウホウ</t>
    </rPh>
    <phoneticPr fontId="2"/>
  </si>
  <si>
    <t>2.訳詞</t>
    <rPh sb="2" eb="4">
      <t>ヤクシ</t>
    </rPh>
    <phoneticPr fontId="2"/>
  </si>
  <si>
    <t xml:space="preserve"> </t>
    <phoneticPr fontId="2"/>
  </si>
  <si>
    <t>1.原詞</t>
    <rPh sb="2" eb="3">
      <t>ゲン</t>
    </rPh>
    <rPh sb="3" eb="4">
      <t>シ</t>
    </rPh>
    <phoneticPr fontId="2"/>
  </si>
  <si>
    <t>※従前の手書き申込はございません。すべてWebでの申込となります。</t>
    <rPh sb="1" eb="3">
      <t>ジュウゼン</t>
    </rPh>
    <rPh sb="4" eb="6">
      <t>テガ</t>
    </rPh>
    <rPh sb="7" eb="9">
      <t>モウシコミ</t>
    </rPh>
    <rPh sb="25" eb="27">
      <t>モウシコミ</t>
    </rPh>
    <phoneticPr fontId="2"/>
  </si>
  <si>
    <t>注）著作権者に無断で，省略（パート，無伴奏化，繰り返し等）したり，男声・女声パートの入れ替え等はできません。【楽譜どおりの演奏】</t>
    <rPh sb="0" eb="1">
      <t>チュウ</t>
    </rPh>
    <rPh sb="2" eb="5">
      <t>チョサクケン</t>
    </rPh>
    <rPh sb="5" eb="6">
      <t>シャ</t>
    </rPh>
    <rPh sb="7" eb="9">
      <t>ムダン</t>
    </rPh>
    <rPh sb="11" eb="13">
      <t>ショウリャク</t>
    </rPh>
    <rPh sb="18" eb="21">
      <t>ムバンソウ</t>
    </rPh>
    <rPh sb="21" eb="22">
      <t>カ</t>
    </rPh>
    <rPh sb="23" eb="24">
      <t>ク</t>
    </rPh>
    <rPh sb="25" eb="26">
      <t>カエ</t>
    </rPh>
    <rPh sb="27" eb="28">
      <t>ナド</t>
    </rPh>
    <rPh sb="33" eb="35">
      <t>ダンセイ</t>
    </rPh>
    <rPh sb="36" eb="38">
      <t>ジョセイ</t>
    </rPh>
    <rPh sb="42" eb="43">
      <t>イ</t>
    </rPh>
    <rPh sb="44" eb="45">
      <t>カ</t>
    </rPh>
    <rPh sb="46" eb="47">
      <t>ナド</t>
    </rPh>
    <rPh sb="55" eb="57">
      <t>ガクフ</t>
    </rPh>
    <rPh sb="61" eb="63">
      <t>エンソウ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</si>
  <si>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振込人名義は団体の略称</t>
    </r>
    <r>
      <rPr>
        <sz val="11"/>
        <rFont val="ＭＳ Ｐゴシック"/>
        <family val="2"/>
        <charset val="128"/>
      </rPr>
      <t>でお願いします。（個人名不可）</t>
    </r>
    <rPh sb="15" eb="16">
      <t>ネガ</t>
    </rPh>
    <rPh sb="22" eb="25">
      <t>コジンメイ</t>
    </rPh>
    <rPh sb="25" eb="27">
      <t>フカ</t>
    </rPh>
    <phoneticPr fontId="2"/>
  </si>
  <si>
    <t>申込担当者（顧問）氏名</t>
    <rPh sb="0" eb="2">
      <t>モウシコミ</t>
    </rPh>
    <rPh sb="2" eb="5">
      <t>タントウシャ</t>
    </rPh>
    <rPh sb="6" eb="8">
      <t>コモン</t>
    </rPh>
    <rPh sb="9" eb="11">
      <t>シメイ</t>
    </rPh>
    <phoneticPr fontId="2"/>
  </si>
  <si>
    <t>申込担当者氏名</t>
    <rPh sb="0" eb="2">
      <t>モウシコミ</t>
    </rPh>
    <rPh sb="2" eb="4">
      <t>タントウ</t>
    </rPh>
    <rPh sb="4" eb="5">
      <t>シャ</t>
    </rPh>
    <rPh sb="5" eb="7">
      <t>シメイ</t>
    </rPh>
    <phoneticPr fontId="2"/>
  </si>
  <si>
    <t>中学校部門</t>
    <rPh sb="0" eb="3">
      <t>チュウガッコウ</t>
    </rPh>
    <rPh sb="3" eb="5">
      <t>ブモン</t>
    </rPh>
    <phoneticPr fontId="2"/>
  </si>
  <si>
    <t>高等学校部門</t>
    <rPh sb="0" eb="4">
      <t>コウトウガッコウ</t>
    </rPh>
    <rPh sb="4" eb="6">
      <t>ブモン</t>
    </rPh>
    <phoneticPr fontId="2"/>
  </si>
  <si>
    <t>大学部門</t>
    <rPh sb="0" eb="2">
      <t>ダイガク</t>
    </rPh>
    <rPh sb="2" eb="4">
      <t>ブモン</t>
    </rPh>
    <phoneticPr fontId="2"/>
  </si>
  <si>
    <t>一般部門</t>
    <rPh sb="0" eb="2">
      <t>イッパン</t>
    </rPh>
    <rPh sb="2" eb="4">
      <t>ブモン</t>
    </rPh>
    <phoneticPr fontId="2"/>
  </si>
  <si>
    <t>小学校</t>
    <rPh sb="0" eb="3">
      <t>ショウガッコウ</t>
    </rPh>
    <phoneticPr fontId="2"/>
  </si>
  <si>
    <t>ピアノ使用</t>
    <rPh sb="3" eb="5">
      <t>シヨウ</t>
    </rPh>
    <phoneticPr fontId="2"/>
  </si>
  <si>
    <t>使用する</t>
    <rPh sb="0" eb="2">
      <t>シヨウ</t>
    </rPh>
    <phoneticPr fontId="2"/>
  </si>
  <si>
    <t>使用しない</t>
    <rPh sb="0" eb="2">
      <t>シヨウ</t>
    </rPh>
    <phoneticPr fontId="2"/>
  </si>
  <si>
    <t>宮城県合唱連盟への加盟</t>
    <rPh sb="0" eb="3">
      <t>ミヤギケン</t>
    </rPh>
    <rPh sb="3" eb="7">
      <t>ガッショウレンメイ</t>
    </rPh>
    <rPh sb="9" eb="11">
      <t>カメイ</t>
    </rPh>
    <phoneticPr fontId="2"/>
  </si>
  <si>
    <t>加盟</t>
    <rPh sb="0" eb="2">
      <t>カメイ</t>
    </rPh>
    <phoneticPr fontId="2"/>
  </si>
  <si>
    <t>加盟団体</t>
    <rPh sb="0" eb="2">
      <t>カメイ</t>
    </rPh>
    <rPh sb="2" eb="4">
      <t>ダンタイ</t>
    </rPh>
    <phoneticPr fontId="2"/>
  </si>
  <si>
    <t>非加盟団体</t>
    <rPh sb="0" eb="3">
      <t>ヒカメイ</t>
    </rPh>
    <rPh sb="3" eb="5">
      <t>ダンタイ</t>
    </rPh>
    <phoneticPr fontId="2"/>
  </si>
  <si>
    <t>団体参加費　①</t>
    <rPh sb="0" eb="2">
      <t>ダンタイ</t>
    </rPh>
    <rPh sb="2" eb="4">
      <t>サンカ</t>
    </rPh>
    <rPh sb="4" eb="5">
      <t>ヒ</t>
    </rPh>
    <phoneticPr fontId="2"/>
  </si>
  <si>
    <t>個人参加費（一人当たり）</t>
    <rPh sb="0" eb="2">
      <t>コジン</t>
    </rPh>
    <rPh sb="2" eb="4">
      <t>サンカ</t>
    </rPh>
    <rPh sb="4" eb="5">
      <t>ヒ</t>
    </rPh>
    <rPh sb="6" eb="9">
      <t>ヒトリア</t>
    </rPh>
    <phoneticPr fontId="2"/>
  </si>
  <si>
    <t>全国大会希望</t>
    <rPh sb="0" eb="2">
      <t>ゼンコク</t>
    </rPh>
    <rPh sb="2" eb="4">
      <t>タイカイ</t>
    </rPh>
    <rPh sb="4" eb="6">
      <t>キボウ</t>
    </rPh>
    <phoneticPr fontId="2"/>
  </si>
  <si>
    <t>希望する</t>
    <rPh sb="0" eb="2">
      <t>キボウ</t>
    </rPh>
    <phoneticPr fontId="2"/>
  </si>
  <si>
    <t>希望しない</t>
    <rPh sb="0" eb="2">
      <t>キボウ</t>
    </rPh>
    <phoneticPr fontId="2"/>
  </si>
  <si>
    <t>声楽アンサンブルコンテスト
全国大会への推薦</t>
    <rPh sb="0" eb="2">
      <t>セイガク</t>
    </rPh>
    <rPh sb="14" eb="16">
      <t>ゼンコク</t>
    </rPh>
    <rPh sb="16" eb="18">
      <t>タイカイ</t>
    </rPh>
    <rPh sb="20" eb="22">
      <t>スイセン</t>
    </rPh>
    <phoneticPr fontId="2"/>
  </si>
  <si>
    <t>申込担当者氏名フリガナ</t>
    <rPh sb="0" eb="2">
      <t>モウシコミ</t>
    </rPh>
    <rPh sb="2" eb="5">
      <t>タントウシャ</t>
    </rPh>
    <rPh sb="5" eb="7">
      <t>シメイ</t>
    </rPh>
    <phoneticPr fontId="2"/>
  </si>
  <si>
    <t>※同一団体から複数グループが出場する場合は必ず記入する。（１グループの場合は記入しない）</t>
    <rPh sb="1" eb="3">
      <t>ドウイツ</t>
    </rPh>
    <rPh sb="3" eb="5">
      <t>ダンタイ</t>
    </rPh>
    <rPh sb="7" eb="9">
      <t>フクスウ</t>
    </rPh>
    <rPh sb="14" eb="16">
      <t>シュツジョウ</t>
    </rPh>
    <rPh sb="18" eb="20">
      <t>バアイ</t>
    </rPh>
    <rPh sb="21" eb="22">
      <t>カナラ</t>
    </rPh>
    <rPh sb="23" eb="25">
      <t>キニュウ</t>
    </rPh>
    <rPh sb="35" eb="37">
      <t>バアイ</t>
    </rPh>
    <rPh sb="38" eb="40">
      <t>キニュウ</t>
    </rPh>
    <phoneticPr fontId="2"/>
  </si>
  <si>
    <t>譜めくり、引率者、付添者数計</t>
    <rPh sb="0" eb="1">
      <t>フ</t>
    </rPh>
    <rPh sb="5" eb="7">
      <t>インソツ</t>
    </rPh>
    <rPh sb="7" eb="8">
      <t>シャ</t>
    </rPh>
    <rPh sb="9" eb="11">
      <t>ツキソイ</t>
    </rPh>
    <rPh sb="11" eb="12">
      <t>シャ</t>
    </rPh>
    <rPh sb="12" eb="13">
      <t>スウ</t>
    </rPh>
    <rPh sb="13" eb="14">
      <t>ケイ</t>
    </rPh>
    <phoneticPr fontId="2"/>
  </si>
  <si>
    <r>
      <t xml:space="preserve">出演者数計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3">
      <t>シュツエンシャ</t>
    </rPh>
    <rPh sb="3" eb="4">
      <t>スウ</t>
    </rPh>
    <rPh sb="4" eb="5">
      <t>ケイ</t>
    </rPh>
    <rPh sb="7" eb="10">
      <t>シキシャ</t>
    </rPh>
    <rPh sb="11" eb="14">
      <t>バンソウシャ</t>
    </rPh>
    <rPh sb="15" eb="16">
      <t>ノゾ</t>
    </rPh>
    <phoneticPr fontId="2"/>
  </si>
  <si>
    <t>参加料は部門によって異なります。</t>
    <phoneticPr fontId="2"/>
  </si>
  <si>
    <t>団体から出演する合計人数を記入。</t>
    <rPh sb="0" eb="2">
      <t>ダンタイ</t>
    </rPh>
    <rPh sb="4" eb="6">
      <t>シュツエン</t>
    </rPh>
    <rPh sb="8" eb="10">
      <t>ゴウケイ</t>
    </rPh>
    <rPh sb="10" eb="12">
      <t>ニンズウ</t>
    </rPh>
    <rPh sb="13" eb="15">
      <t>キニュウ</t>
    </rPh>
    <phoneticPr fontId="2"/>
  </si>
  <si>
    <t>個人参加費　合計　②</t>
    <rPh sb="0" eb="2">
      <t>コジン</t>
    </rPh>
    <rPh sb="2" eb="4">
      <t>サンカ</t>
    </rPh>
    <rPh sb="4" eb="5">
      <t>ヒ</t>
    </rPh>
    <rPh sb="6" eb="8">
      <t>ゴウケイ</t>
    </rPh>
    <rPh sb="7" eb="8">
      <t>ケイ</t>
    </rPh>
    <phoneticPr fontId="2"/>
  </si>
  <si>
    <t>合計人数</t>
    <rPh sb="0" eb="2">
      <t>ゴウケイ</t>
    </rPh>
    <rPh sb="2" eb="4">
      <t>ニンズウ</t>
    </rPh>
    <phoneticPr fontId="2"/>
  </si>
  <si>
    <t>振込金額　（①＋②）</t>
    <rPh sb="0" eb="2">
      <t>フリコミ</t>
    </rPh>
    <rPh sb="2" eb="4">
      <t>キンガク</t>
    </rPh>
    <phoneticPr fontId="2"/>
  </si>
  <si>
    <t>名　　※指揮者・伴奏者を除く</t>
    <rPh sb="0" eb="1">
      <t>メイ</t>
    </rPh>
    <rPh sb="4" eb="7">
      <t>シキシャ</t>
    </rPh>
    <rPh sb="8" eb="11">
      <t>バンソウシャ</t>
    </rPh>
    <rPh sb="12" eb="13">
      <t>ノゾ</t>
    </rPh>
    <phoneticPr fontId="2"/>
  </si>
  <si>
    <t>【選択】</t>
    <rPh sb="1" eb="3">
      <t>センタク</t>
    </rPh>
    <phoneticPr fontId="2"/>
  </si>
  <si>
    <t>ピアノの使用</t>
    <rPh sb="4" eb="6">
      <t>シヨウ</t>
    </rPh>
    <phoneticPr fontId="2"/>
  </si>
  <si>
    <t>　※楽器名、人数を記入</t>
    <rPh sb="2" eb="4">
      <t>ガッキ</t>
    </rPh>
    <rPh sb="4" eb="5">
      <t>メイ</t>
    </rPh>
    <rPh sb="6" eb="8">
      <t>ニンズウ</t>
    </rPh>
    <rPh sb="9" eb="11">
      <t>キニュウ</t>
    </rPh>
    <phoneticPr fontId="2"/>
  </si>
  <si>
    <t>演奏時間
（分・秒）</t>
    <rPh sb="0" eb="3">
      <t>エンソウジカン</t>
    </rPh>
    <rPh sb="6" eb="7">
      <t>フン</t>
    </rPh>
    <rPh sb="8" eb="9">
      <t>ビョウ</t>
    </rPh>
    <phoneticPr fontId="2"/>
  </si>
  <si>
    <r>
      <t xml:space="preserve">JASRACへの著作物使用申請にも使用。曲ごとの演奏時間を計測して記入する。
</t>
    </r>
    <r>
      <rPr>
        <sz val="11"/>
        <color rgb="FFFF0000"/>
        <rFont val="ＭＳ Ｐゴシック"/>
        <family val="3"/>
        <charset val="128"/>
      </rPr>
      <t>【演奏時間の記入例】
３分２５秒の場合→「０：３：２５」と入力してください。</t>
    </r>
    <r>
      <rPr>
        <sz val="11"/>
        <color theme="1"/>
        <rFont val="ＭＳ Ｐゴシック"/>
        <family val="2"/>
        <charset val="128"/>
      </rPr>
      <t xml:space="preserve">
「利用方法」の欄は、原詞または訳詞の別を選択。
</t>
    </r>
    <rPh sb="8" eb="11">
      <t>チョサクブツ</t>
    </rPh>
    <rPh sb="11" eb="13">
      <t>シヨウ</t>
    </rPh>
    <rPh sb="13" eb="15">
      <t>シンセイ</t>
    </rPh>
    <rPh sb="17" eb="19">
      <t>シヨウ</t>
    </rPh>
    <rPh sb="20" eb="21">
      <t>キョク</t>
    </rPh>
    <rPh sb="24" eb="26">
      <t>エンソウ</t>
    </rPh>
    <rPh sb="26" eb="28">
      <t>ジカン</t>
    </rPh>
    <rPh sb="29" eb="31">
      <t>ケイソク</t>
    </rPh>
    <rPh sb="33" eb="35">
      <t>キニュウ</t>
    </rPh>
    <rPh sb="87" eb="88">
      <t>ラン</t>
    </rPh>
    <rPh sb="91" eb="92">
      <t>シ</t>
    </rPh>
    <rPh sb="100" eb="102">
      <t>センタク</t>
    </rPh>
    <phoneticPr fontId="2"/>
  </si>
  <si>
    <t>　※始めの音を出してから、曲間を含めた全曲演奏終了までの時間を記入してください。</t>
    <rPh sb="2" eb="3">
      <t>ハジ</t>
    </rPh>
    <rPh sb="5" eb="6">
      <t>オト</t>
    </rPh>
    <rPh sb="7" eb="8">
      <t>ダ</t>
    </rPh>
    <rPh sb="19" eb="21">
      <t>ゼンキョク</t>
    </rPh>
    <rPh sb="21" eb="23">
      <t>エンソウ</t>
    </rPh>
    <rPh sb="23" eb="25">
      <t>シュウリョウ</t>
    </rPh>
    <rPh sb="28" eb="30">
      <t>ジカン</t>
    </rPh>
    <rPh sb="31" eb="33">
      <t>キニュウ</t>
    </rPh>
    <phoneticPr fontId="2"/>
  </si>
  <si>
    <t>第35回宮城県合唱アンサンブルコンテスト参加申込書</t>
    <rPh sb="4" eb="7">
      <t>ミヤギケン</t>
    </rPh>
    <rPh sb="7" eb="9">
      <t>ガッショウ</t>
    </rPh>
    <rPh sb="20" eb="22">
      <t>サンカ</t>
    </rPh>
    <phoneticPr fontId="13"/>
  </si>
  <si>
    <t>Web申込</t>
    <rPh sb="3" eb="5">
      <t>モウシコミ</t>
    </rPh>
    <phoneticPr fontId="2"/>
  </si>
  <si>
    <t>　　　上記のとおり、第35回宮城県合唱アンサンブルコンテストの参加を申し込みます。</t>
    <rPh sb="3" eb="5">
      <t>ジョウキ</t>
    </rPh>
    <rPh sb="10" eb="11">
      <t>ダイ</t>
    </rPh>
    <rPh sb="13" eb="14">
      <t>カイ</t>
    </rPh>
    <rPh sb="14" eb="17">
      <t>ミヤギケン</t>
    </rPh>
    <rPh sb="17" eb="19">
      <t>ガッショウ</t>
    </rPh>
    <rPh sb="31" eb="33">
      <t>サンカ</t>
    </rPh>
    <rPh sb="34" eb="35">
      <t>モウ</t>
    </rPh>
    <rPh sb="36" eb="37">
      <t>コ</t>
    </rPh>
    <phoneticPr fontId="2"/>
  </si>
  <si>
    <t>加盟・非加盟</t>
    <rPh sb="0" eb="2">
      <t>カメイ</t>
    </rPh>
    <rPh sb="3" eb="6">
      <t>ヒカメイ</t>
    </rPh>
    <phoneticPr fontId="2"/>
  </si>
  <si>
    <t>(譜めくり・付添等）</t>
    <rPh sb="1" eb="2">
      <t>フ</t>
    </rPh>
    <rPh sb="6" eb="8">
      <t>ツキソイ</t>
    </rPh>
    <rPh sb="8" eb="9">
      <t>トウ</t>
    </rPh>
    <phoneticPr fontId="2"/>
  </si>
  <si>
    <t>(出演者）</t>
    <rPh sb="1" eb="3">
      <t>シュツエン</t>
    </rPh>
    <rPh sb="3" eb="4">
      <t>シャ</t>
    </rPh>
    <phoneticPr fontId="2"/>
  </si>
  <si>
    <t>＝</t>
    <phoneticPr fontId="2"/>
  </si>
  <si>
    <t>×</t>
    <phoneticPr fontId="2"/>
  </si>
  <si>
    <t>円</t>
    <rPh sb="0" eb="1">
      <t>エン</t>
    </rPh>
    <phoneticPr fontId="2"/>
  </si>
  <si>
    <t>【加算】団体参加費</t>
    <rPh sb="1" eb="3">
      <t>カサン</t>
    </rPh>
    <phoneticPr fontId="2"/>
  </si>
  <si>
    <r>
      <t xml:space="preserve">作詞・訳詞　等
</t>
    </r>
    <r>
      <rPr>
        <b/>
        <sz val="9"/>
        <color rgb="FFFF0000"/>
        <rFont val="ＭＳ Ｐゴシック"/>
        <family val="3"/>
        <charset val="128"/>
      </rPr>
      <t>↓　作詞・作詩・訳詞等の別を入力</t>
    </r>
    <rPh sb="0" eb="1">
      <t>サクシ</t>
    </rPh>
    <rPh sb="2" eb="4">
      <t>ヤクシ</t>
    </rPh>
    <rPh sb="5" eb="6">
      <t>トウ</t>
    </rPh>
    <rPh sb="14" eb="16">
      <t>サクシ</t>
    </rPh>
    <phoneticPr fontId="2"/>
  </si>
  <si>
    <r>
      <t xml:space="preserve">作曲・編曲　等
</t>
    </r>
    <r>
      <rPr>
        <b/>
        <sz val="9"/>
        <color rgb="FFFF0000"/>
        <rFont val="ＭＳ Ｐゴシック"/>
        <family val="3"/>
        <charset val="128"/>
      </rPr>
      <t>↓　作曲・編曲・補作等の別を入力</t>
    </r>
    <rPh sb="0" eb="2">
      <t>サッキョク</t>
    </rPh>
    <rPh sb="3" eb="5">
      <t>ヘンキョク</t>
    </rPh>
    <rPh sb="6" eb="7">
      <t>トウ</t>
    </rPh>
    <rPh sb="17" eb="19">
      <t>ホサク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</si>
  <si>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（１グループ目）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</si>
  <si>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（２グループ目）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</si>
  <si>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（３グループ目）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</si>
  <si>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（４グループ目）</t>
    </r>
    <rPh sb="4" eb="5">
      <t>メイ</t>
    </rPh>
    <rPh sb="11" eb="12">
      <t>メ</t>
    </rPh>
    <phoneticPr fontId="2"/>
  </si>
  <si>
    <t>※同一団体から複数グループが出場する場合は必ず記入する。</t>
    <rPh sb="1" eb="3">
      <t>ドウイツ</t>
    </rPh>
    <rPh sb="3" eb="5">
      <t>ダンタイ</t>
    </rPh>
    <rPh sb="7" eb="9">
      <t>フクスウ</t>
    </rPh>
    <rPh sb="14" eb="16">
      <t>シュツジョウ</t>
    </rPh>
    <rPh sb="18" eb="20">
      <t>バアイ</t>
    </rPh>
    <rPh sb="21" eb="22">
      <t>カナラ</t>
    </rPh>
    <rPh sb="23" eb="25">
      <t>キニュウ</t>
    </rPh>
    <phoneticPr fontId="2"/>
  </si>
  <si>
    <t>出演者人数（最大16名）</t>
    <rPh sb="0" eb="2">
      <t>シュツエン</t>
    </rPh>
    <rPh sb="2" eb="3">
      <t>シャ</t>
    </rPh>
    <rPh sb="3" eb="5">
      <t>ニンズウ</t>
    </rPh>
    <rPh sb="6" eb="8">
      <t>サイダイ</t>
    </rPh>
    <rPh sb="10" eb="11">
      <t>メイ</t>
    </rPh>
    <phoneticPr fontId="2"/>
  </si>
  <si>
    <t>　※申込書送信と同じアドレスをご記入ください。</t>
    <rPh sb="2" eb="4">
      <t>モウシコミ</t>
    </rPh>
    <rPh sb="4" eb="5">
      <t>ショ</t>
    </rPh>
    <rPh sb="5" eb="7">
      <t>ソウシン</t>
    </rPh>
    <rPh sb="8" eb="9">
      <t>オナ</t>
    </rPh>
    <rPh sb="16" eb="18">
      <t>キニュウ</t>
    </rPh>
    <phoneticPr fontId="2"/>
  </si>
  <si>
    <t>出演者数</t>
    <rPh sb="0" eb="3">
      <t>シュツエンシャ</t>
    </rPh>
    <rPh sb="3" eb="4">
      <t>スウ</t>
    </rPh>
    <phoneticPr fontId="2"/>
  </si>
  <si>
    <t>加盟</t>
    <rPh sb="0" eb="2">
      <t>カメイ</t>
    </rPh>
    <phoneticPr fontId="2"/>
  </si>
  <si>
    <t>部門</t>
    <rPh sb="0" eb="2">
      <t>ブモン</t>
    </rPh>
    <phoneticPr fontId="2"/>
  </si>
  <si>
    <t>個人参加費</t>
    <rPh sb="0" eb="2">
      <t>コジン</t>
    </rPh>
    <rPh sb="2" eb="5">
      <t>サンカヒ</t>
    </rPh>
    <phoneticPr fontId="2"/>
  </si>
  <si>
    <t>団体参加費①</t>
    <rPh sb="0" eb="2">
      <t>ダンタイ</t>
    </rPh>
    <rPh sb="2" eb="5">
      <t>サンカヒ</t>
    </rPh>
    <phoneticPr fontId="2"/>
  </si>
  <si>
    <t>全国推薦希望</t>
    <rPh sb="0" eb="2">
      <t>ゼンコク</t>
    </rPh>
    <rPh sb="2" eb="4">
      <t>スイセン</t>
    </rPh>
    <rPh sb="4" eb="6">
      <t>キボウ</t>
    </rPh>
    <phoneticPr fontId="2"/>
  </si>
  <si>
    <t>グループ名</t>
    <rPh sb="4" eb="5">
      <t>メイ</t>
    </rPh>
    <phoneticPr fontId="2"/>
  </si>
  <si>
    <t>（１グループ目）</t>
    <phoneticPr fontId="2"/>
  </si>
  <si>
    <t>1-演奏時間（分・秒）</t>
    <rPh sb="1" eb="4">
      <t>エンソウジカン</t>
    </rPh>
    <rPh sb="6" eb="7">
      <t>フン</t>
    </rPh>
    <rPh sb="8" eb="9">
      <t>ビョウ</t>
    </rPh>
    <phoneticPr fontId="2"/>
  </si>
  <si>
    <t>1-利用方法</t>
    <rPh sb="1" eb="2">
      <t>リヨウ</t>
    </rPh>
    <rPh sb="2" eb="4">
      <t>ホウホウ</t>
    </rPh>
    <phoneticPr fontId="2"/>
  </si>
  <si>
    <t>2-演奏時間（分・秒）</t>
    <rPh sb="2" eb="5">
      <t>エンソウジカン</t>
    </rPh>
    <rPh sb="7" eb="8">
      <t>フン</t>
    </rPh>
    <rPh sb="9" eb="10">
      <t>ビョウ</t>
    </rPh>
    <phoneticPr fontId="2"/>
  </si>
  <si>
    <t>2-利用方法</t>
    <rPh sb="2" eb="3">
      <t>リヨウ</t>
    </rPh>
    <rPh sb="3" eb="5">
      <t>ホウホウ</t>
    </rPh>
    <phoneticPr fontId="2"/>
  </si>
  <si>
    <t>3-演奏時間（分・秒）</t>
    <rPh sb="2" eb="5">
      <t>エンソウジカン</t>
    </rPh>
    <rPh sb="7" eb="8">
      <t>フン</t>
    </rPh>
    <rPh sb="9" eb="10">
      <t>ビョウ</t>
    </rPh>
    <phoneticPr fontId="2"/>
  </si>
  <si>
    <t>3-利用方法</t>
    <rPh sb="2" eb="3">
      <t>リヨウ</t>
    </rPh>
    <rPh sb="3" eb="5">
      <t>ホウホウ</t>
    </rPh>
    <phoneticPr fontId="2"/>
  </si>
  <si>
    <t>4-演奏時間（分・秒）</t>
    <rPh sb="2" eb="5">
      <t>エンソウジカン</t>
    </rPh>
    <rPh sb="7" eb="8">
      <t>フン</t>
    </rPh>
    <rPh sb="9" eb="10">
      <t>ビョウ</t>
    </rPh>
    <phoneticPr fontId="2"/>
  </si>
  <si>
    <t>4-利用方法</t>
    <rPh sb="2" eb="3">
      <t>リヨウ</t>
    </rPh>
    <rPh sb="3" eb="5">
      <t>ホウホウ</t>
    </rPh>
    <phoneticPr fontId="2"/>
  </si>
  <si>
    <t>5-演奏時間（分・秒）</t>
    <rPh sb="2" eb="5">
      <t>エンソウジカン</t>
    </rPh>
    <rPh sb="7" eb="8">
      <t>フン</t>
    </rPh>
    <rPh sb="9" eb="10">
      <t>ビョウ</t>
    </rPh>
    <phoneticPr fontId="2"/>
  </si>
  <si>
    <t>5-利用方法</t>
    <rPh sb="2" eb="3">
      <t>リヨウ</t>
    </rPh>
    <rPh sb="3" eb="5">
      <t>ホウホウ</t>
    </rPh>
    <phoneticPr fontId="2"/>
  </si>
  <si>
    <r>
      <t xml:space="preserve">作詞・訳詞　等
</t>
    </r>
    <r>
      <rPr>
        <b/>
        <sz val="9"/>
        <color theme="0"/>
        <rFont val="ＭＳ Ｐゴシック"/>
        <family val="3"/>
        <charset val="128"/>
      </rPr>
      <t>'</t>
    </r>
    <r>
      <rPr>
        <b/>
        <sz val="9"/>
        <color rgb="FFFF0000"/>
        <rFont val="ＭＳ Ｐゴシック"/>
        <family val="3"/>
        <charset val="128"/>
      </rPr>
      <t>↓　作詞・作詩・訳詞等の別を入力</t>
    </r>
    <rPh sb="1" eb="3">
      <t>ヤクシ</t>
    </rPh>
    <rPh sb="4" eb="5">
      <t>トウ</t>
    </rPh>
    <rPh sb="14" eb="16">
      <t>サクシ</t>
    </rPh>
    <phoneticPr fontId="2"/>
  </si>
  <si>
    <r>
      <t xml:space="preserve">作曲・編曲　等
</t>
    </r>
    <r>
      <rPr>
        <b/>
        <sz val="9"/>
        <color theme="0"/>
        <rFont val="ＭＳ Ｐゴシック"/>
        <family val="3"/>
        <charset val="128"/>
      </rPr>
      <t>'</t>
    </r>
    <r>
      <rPr>
        <b/>
        <sz val="9"/>
        <color rgb="FFFF0000"/>
        <rFont val="ＭＳ Ｐゴシック"/>
        <family val="3"/>
        <charset val="128"/>
      </rPr>
      <t>↓　作曲・編曲・補作等の別を入力</t>
    </r>
    <rPh sb="0" eb="2">
      <t>サッキョク</t>
    </rPh>
    <rPh sb="3" eb="5">
      <t>ヘンキョク</t>
    </rPh>
    <rPh sb="6" eb="7">
      <t>トウ</t>
    </rPh>
    <rPh sb="18" eb="20">
      <t>ホサク</t>
    </rPh>
    <phoneticPr fontId="2"/>
  </si>
  <si>
    <t>（２グループ目）</t>
    <phoneticPr fontId="2"/>
  </si>
  <si>
    <t>（３グループ目）</t>
    <phoneticPr fontId="2"/>
  </si>
  <si>
    <t>（４グループ目）</t>
    <phoneticPr fontId="2"/>
  </si>
  <si>
    <t>ピアノふた</t>
    <phoneticPr fontId="13"/>
  </si>
  <si>
    <t>合計演奏時間
（曲間を含む）</t>
    <rPh sb="0" eb="2">
      <t>ゴウケイ</t>
    </rPh>
    <rPh sb="2" eb="6">
      <t>エンソウジカン</t>
    </rPh>
    <rPh sb="8" eb="10">
      <t>キョクカン</t>
    </rPh>
    <rPh sb="11" eb="12">
      <t>フク</t>
    </rPh>
    <phoneticPr fontId="13"/>
  </si>
  <si>
    <t>指揮者用譜面台</t>
    <rPh sb="0" eb="3">
      <t>シキシャ</t>
    </rPh>
    <rPh sb="3" eb="4">
      <t>ヨウ</t>
    </rPh>
    <rPh sb="4" eb="7">
      <t>フメンダイ</t>
    </rPh>
    <phoneticPr fontId="13"/>
  </si>
  <si>
    <t>１グループ目</t>
    <rPh sb="5" eb="6">
      <t>メ</t>
    </rPh>
    <phoneticPr fontId="2"/>
  </si>
  <si>
    <t>振込金額</t>
    <rPh sb="0" eb="2">
      <t>フリコミ</t>
    </rPh>
    <rPh sb="2" eb="4">
      <t>キンガク</t>
    </rPh>
    <phoneticPr fontId="2"/>
  </si>
  <si>
    <t>グループ名</t>
    <rPh sb="4" eb="5">
      <t>メイ</t>
    </rPh>
    <phoneticPr fontId="2"/>
  </si>
  <si>
    <t>グループ人数</t>
    <rPh sb="4" eb="6">
      <t>ニンズウ</t>
    </rPh>
    <phoneticPr fontId="2"/>
  </si>
  <si>
    <t>納入金内訳
（団体総計）</t>
    <rPh sb="0" eb="3">
      <t>ノウニュウキン</t>
    </rPh>
    <rPh sb="3" eb="5">
      <t>ウチワケ</t>
    </rPh>
    <rPh sb="7" eb="9">
      <t>ダンタイ</t>
    </rPh>
    <rPh sb="9" eb="11">
      <t>ソウケイ</t>
    </rPh>
    <phoneticPr fontId="2"/>
  </si>
  <si>
    <t>編成</t>
    <rPh sb="0" eb="2">
      <t>ヘンセイ</t>
    </rPh>
    <phoneticPr fontId="2"/>
  </si>
  <si>
    <t>ピアノの使用</t>
    <rPh sb="4" eb="6">
      <t>シヨウ</t>
    </rPh>
    <phoneticPr fontId="2"/>
  </si>
  <si>
    <t>全国大会への推薦</t>
    <rPh sb="0" eb="2">
      <t>ゼンコク</t>
    </rPh>
    <rPh sb="2" eb="4">
      <t>タイカイ</t>
    </rPh>
    <rPh sb="6" eb="8">
      <t>スイセン</t>
    </rPh>
    <phoneticPr fontId="2"/>
  </si>
  <si>
    <t>２グループ目</t>
    <rPh sb="5" eb="6">
      <t>メ</t>
    </rPh>
    <phoneticPr fontId="2"/>
  </si>
  <si>
    <t>３グループ目</t>
    <rPh sb="5" eb="6">
      <t>メ</t>
    </rPh>
    <phoneticPr fontId="2"/>
  </si>
  <si>
    <t>４グループ目</t>
    <rPh sb="5" eb="6">
      <t>メ</t>
    </rPh>
    <phoneticPr fontId="2"/>
  </si>
  <si>
    <t>第３５回宮城県合唱アンサンブルコンテスト参加申込【様式１】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5" eb="27">
      <t>ヨウシキ</t>
    </rPh>
    <phoneticPr fontId="2"/>
  </si>
  <si>
    <t>　【入力例】　11 / 1　→11月1日に変換されます。</t>
    <rPh sb="2" eb="4">
      <t>ニュウリョク</t>
    </rPh>
    <rPh sb="4" eb="5">
      <t>レイ</t>
    </rPh>
    <rPh sb="17" eb="18">
      <t>ガツ</t>
    </rPh>
    <rPh sb="19" eb="20">
      <t>ニチ</t>
    </rPh>
    <rPh sb="21" eb="23">
      <t>ヘンカン</t>
    </rPh>
    <phoneticPr fontId="2"/>
  </si>
  <si>
    <t>第３５回宮城県合唱アンサンブルコンテスト参加申込【様式２ー１頁目】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5">
      <t>モウシコミ</t>
    </rPh>
    <rPh sb="25" eb="27">
      <t>ヨウシキ</t>
    </rPh>
    <rPh sb="30" eb="31">
      <t>ペイジ</t>
    </rPh>
    <rPh sb="31" eb="32">
      <t>メ</t>
    </rPh>
    <phoneticPr fontId="2"/>
  </si>
  <si>
    <t>団体から複数のグループが出場する場合は、
２頁目以降（このシートの下部）にも入力してください。</t>
    <rPh sb="0" eb="2">
      <t>ダンタイ</t>
    </rPh>
    <rPh sb="4" eb="6">
      <t>フクスウ</t>
    </rPh>
    <rPh sb="12" eb="14">
      <t>シュツジョウ</t>
    </rPh>
    <rPh sb="16" eb="18">
      <t>バアイ</t>
    </rPh>
    <rPh sb="22" eb="23">
      <t>ページ</t>
    </rPh>
    <rPh sb="23" eb="24">
      <t>メ</t>
    </rPh>
    <rPh sb="24" eb="26">
      <t>イコウ</t>
    </rPh>
    <rPh sb="33" eb="35">
      <t>カブ</t>
    </rPh>
    <rPh sb="38" eb="40">
      <t>ニュウリョク</t>
    </rPh>
    <phoneticPr fontId="2"/>
  </si>
  <si>
    <t>第３５回宮城県合唱アンサンブルコンテスト参加申込書【２ー２頁目】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3" eb="25">
      <t>サンカ</t>
    </rPh>
    <rPh sb="29" eb="30">
      <t>ページ</t>
    </rPh>
    <rPh sb="30" eb="31">
      <t>メ</t>
    </rPh>
    <phoneticPr fontId="2"/>
  </si>
  <si>
    <t>第３５回宮城県合唱アンサンブルコンテスト参加申込書【２ー３頁目】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3" eb="25">
      <t>サンカ</t>
    </rPh>
    <rPh sb="29" eb="30">
      <t>ページ</t>
    </rPh>
    <rPh sb="30" eb="31">
      <t>メ</t>
    </rPh>
    <phoneticPr fontId="2"/>
  </si>
  <si>
    <t>第３５回宮城県合唱アンサンブルコンテスト参加申込書【２ー４頁目】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3" eb="25">
      <t>サンカ</t>
    </rPh>
    <rPh sb="29" eb="30">
      <t>ペイジ</t>
    </rPh>
    <rPh sb="30" eb="31">
      <t>メ</t>
    </rPh>
    <phoneticPr fontId="2"/>
  </si>
  <si>
    <t>【入力】</t>
    <rPh sb="1" eb="3">
      <t>ニュウリョク</t>
    </rPh>
    <phoneticPr fontId="2"/>
  </si>
  <si>
    <r>
      <t>に入力（打ち込み または ドロップダウン選択）してください。</t>
    </r>
    <r>
      <rPr>
        <sz val="11"/>
        <color rgb="FFFF0000"/>
        <rFont val="ＭＳ Ｐゴシック"/>
        <family val="3"/>
        <charset val="128"/>
      </rPr>
      <t xml:space="preserve"> 「ＴＡＢキー」</t>
    </r>
    <r>
      <rPr>
        <sz val="11"/>
        <color theme="1"/>
        <rFont val="ＭＳ Ｐゴシック"/>
        <family val="2"/>
        <charset val="128"/>
      </rPr>
      <t>を押すと、次の項目に移動できます。</t>
    </r>
    <rPh sb="1" eb="3">
      <t>ニュウリョク</t>
    </rPh>
    <rPh sb="4" eb="5">
      <t>ウ</t>
    </rPh>
    <rPh sb="6" eb="7">
      <t>コ</t>
    </rPh>
    <rPh sb="20" eb="22">
      <t>センタク</t>
    </rPh>
    <rPh sb="39" eb="40">
      <t>オ</t>
    </rPh>
    <rPh sb="43" eb="44">
      <t>ツギ</t>
    </rPh>
    <rPh sb="45" eb="47">
      <t>コウモク</t>
    </rPh>
    <rPh sb="48" eb="50">
      <t>イドウ</t>
    </rPh>
    <phoneticPr fontId="2"/>
  </si>
  <si>
    <t>演奏曲</t>
    <rPh sb="0" eb="3">
      <t>エンソウキョク</t>
    </rPh>
    <phoneticPr fontId="2"/>
  </si>
  <si>
    <t>１曲目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</si>
  <si>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r>
      <rPr>
        <b/>
        <sz val="20"/>
        <color rgb="FFFF0000"/>
        <rFont val="ＭＳ Ｐゴシック"/>
        <family val="3"/>
        <charset val="128"/>
      </rPr>
      <t>申込手順（はじめにお読みください）</t>
    </r>
    <r>
      <rPr>
        <sz val="14"/>
        <rFont val="ＭＳ Ｐゴシック"/>
        <family val="3"/>
        <charset val="128"/>
      </rPr>
      <t xml:space="preserve">
</t>
    </r>
    <r>
      <rPr>
        <b/>
        <sz val="14"/>
        <rFont val="ＭＳ Ｐゴシック"/>
        <family val="3"/>
        <charset val="128"/>
      </rPr>
      <t>はじめに</t>
    </r>
    <r>
      <rPr>
        <sz val="14"/>
        <rFont val="ＭＳ Ｐゴシック"/>
        <family val="3"/>
        <charset val="128"/>
      </rPr>
      <t xml:space="preserve">
アンサンブルコンテストの参加申込には、ご提出いただくものが２つあります。それぞれ提出方法が異なりますのでご注意ください。
１　参加申込書等を含む、このエクセルファイルのデータ　</t>
    </r>
    <r>
      <rPr>
        <sz val="14"/>
        <color rgb="FFFF0000"/>
        <rFont val="ＭＳ Ｐゴシック"/>
        <family val="3"/>
        <charset val="128"/>
      </rPr>
      <t>→メール添付で提出【締切：１１月１０日(金)１７時・必着】</t>
    </r>
    <r>
      <rPr>
        <sz val="14"/>
        <rFont val="ＭＳ Ｐゴシック"/>
        <family val="3"/>
        <charset val="128"/>
      </rPr>
      <t xml:space="preserve">
２　審査員用楽譜、参加申込書（小中高校のみ提出・校長印押印済のもの）、返信用封筒　</t>
    </r>
    <r>
      <rPr>
        <sz val="14"/>
        <color rgb="FFFF0000"/>
        <rFont val="ＭＳ Ｐゴシック"/>
        <family val="3"/>
        <charset val="128"/>
      </rPr>
      <t>→同封で郵送【締切：１１月１０日(金）・消印有効】</t>
    </r>
    <r>
      <rPr>
        <sz val="14"/>
        <rFont val="ＭＳ Ｐゴシック"/>
        <family val="3"/>
        <charset val="128"/>
      </rPr>
      <t xml:space="preserve">
</t>
    </r>
    <r>
      <rPr>
        <b/>
        <sz val="14"/>
        <rFont val="ＭＳ Ｐゴシック"/>
        <family val="3"/>
        <charset val="128"/>
      </rPr>
      <t>手順</t>
    </r>
    <r>
      <rPr>
        <sz val="14"/>
        <rFont val="ＭＳ Ｐゴシック"/>
        <family val="3"/>
        <charset val="128"/>
      </rPr>
      <t xml:space="preserve">
①『入力シート</t>
    </r>
    <r>
      <rPr>
        <b/>
        <sz val="14"/>
        <color rgb="FFFF0000"/>
        <rFont val="ＭＳ Ｐゴシック"/>
        <family val="3"/>
        <charset val="128"/>
      </rPr>
      <t>１（様式１）</t>
    </r>
    <r>
      <rPr>
        <sz val="14"/>
        <rFont val="ＭＳ Ｐゴシック"/>
        <family val="3"/>
        <charset val="128"/>
      </rPr>
      <t>』への入力を完了します。
　　・【選択】の項目は、ドロップダウンリストから選んでください。
　　・その他の項目は必須項目です。
②『入力シート</t>
    </r>
    <r>
      <rPr>
        <b/>
        <sz val="14"/>
        <color rgb="FFFF0000"/>
        <rFont val="ＭＳ Ｐゴシック"/>
        <family val="3"/>
        <charset val="128"/>
      </rPr>
      <t>２（様式２）</t>
    </r>
    <r>
      <rPr>
        <sz val="14"/>
        <rFont val="ＭＳ Ｐゴシック"/>
        <family val="3"/>
        <charset val="128"/>
      </rPr>
      <t>』への入力を完了します。
　　・複数グループが出場する場合は、同シートの下部にある２ページ目以降も入力してください。
　　・曲名等は、楽譜記載のとおりに入力をお願いします。
③</t>
    </r>
    <r>
      <rPr>
        <b/>
        <sz val="14"/>
        <color rgb="FFFF0000"/>
        <rFont val="ＭＳ Ｐゴシック"/>
        <family val="3"/>
        <charset val="128"/>
      </rPr>
      <t>小・中・高校</t>
    </r>
    <r>
      <rPr>
        <sz val="14"/>
        <rFont val="ＭＳ Ｐゴシック"/>
        <family val="3"/>
        <charset val="128"/>
      </rPr>
      <t>は、『参加申込書』をプリントアウトし、校長印押印の上、</t>
    </r>
    <r>
      <rPr>
        <b/>
        <sz val="14"/>
        <color rgb="FFFF0000"/>
        <rFont val="ＭＳ Ｐゴシック"/>
        <family val="3"/>
        <charset val="128"/>
      </rPr>
      <t xml:space="preserve">審査用楽譜と同封で送る。
</t>
    </r>
    <r>
      <rPr>
        <sz val="14"/>
        <rFont val="ＭＳ Ｐゴシック"/>
        <family val="3"/>
        <charset val="128"/>
      </rPr>
      <t>④申込のエクセルファイルを送信する前に、参加費をお振込みください。
⑤この</t>
    </r>
    <r>
      <rPr>
        <sz val="14"/>
        <color rgb="FFFF0000"/>
        <rFont val="ＭＳ Ｐゴシック"/>
        <family val="3"/>
        <charset val="128"/>
      </rPr>
      <t>エクセルファイル全て</t>
    </r>
    <r>
      <rPr>
        <sz val="14"/>
        <rFont val="ＭＳ Ｐゴシック"/>
        <family val="3"/>
        <charset val="128"/>
      </rPr>
      <t>を</t>
    </r>
    <r>
      <rPr>
        <sz val="14"/>
        <color rgb="FFFF0000"/>
        <rFont val="ＭＳ Ｐゴシック"/>
        <family val="3"/>
        <charset val="128"/>
      </rPr>
      <t>メールに添付</t>
    </r>
    <r>
      <rPr>
        <sz val="14"/>
        <rFont val="ＭＳ Ｐゴシック"/>
        <family val="3"/>
        <charset val="128"/>
      </rPr>
      <t xml:space="preserve">して、下記の申込受付担当へ送信する。
　　・その際、「件名」は『第35回アンコン申込（団体名）』としてください。
</t>
    </r>
    <r>
      <rPr>
        <sz val="14"/>
        <color rgb="FFFF0000"/>
        <rFont val="ＭＳ Ｐゴシック"/>
        <family val="3"/>
        <charset val="128"/>
      </rPr>
      <t>　　　</t>
    </r>
    <r>
      <rPr>
        <sz val="14"/>
        <rFont val="ＭＳ Ｐゴシック"/>
        <family val="3"/>
        <charset val="128"/>
      </rPr>
      <t>※添付するエクセルデータのファイル名は、「第35回宮城県アンコン申込書</t>
    </r>
    <r>
      <rPr>
        <sz val="14"/>
        <color rgb="FFFF0000"/>
        <rFont val="ＭＳ Ｐゴシック"/>
        <family val="3"/>
        <charset val="128"/>
      </rPr>
      <t>（ 団体略称 ）</t>
    </r>
    <r>
      <rPr>
        <sz val="14"/>
        <rFont val="ＭＳ Ｐゴシック"/>
        <family val="3"/>
        <charset val="128"/>
      </rPr>
      <t xml:space="preserve">」と改めて、
</t>
    </r>
    <r>
      <rPr>
        <sz val="14"/>
        <color rgb="FFFF0000"/>
        <rFont val="ＭＳ Ｐゴシック"/>
        <family val="3"/>
        <charset val="128"/>
      </rPr>
      <t>　　　「名前を付けて保存」</t>
    </r>
    <r>
      <rPr>
        <sz val="14"/>
        <rFont val="ＭＳ Ｐゴシック"/>
        <family val="3"/>
        <charset val="128"/>
      </rPr>
      <t>してください。必ず</t>
    </r>
    <r>
      <rPr>
        <sz val="14"/>
        <color rgb="FFFF0000"/>
        <rFont val="ＭＳ Ｐゴシック"/>
        <family val="3"/>
        <charset val="128"/>
      </rPr>
      <t>（ 団体略称 ）の箇所は団体名に置きかえて</t>
    </r>
    <r>
      <rPr>
        <sz val="14"/>
        <rFont val="ＭＳ Ｐゴシック"/>
        <family val="3"/>
        <charset val="128"/>
      </rPr>
      <t>ください。
⑥申込の受付期間は、</t>
    </r>
    <r>
      <rPr>
        <b/>
        <sz val="14"/>
        <color rgb="FFFF0000"/>
        <rFont val="ＭＳ Ｐゴシック"/>
        <family val="3"/>
        <charset val="128"/>
      </rPr>
      <t>１１月１日（水）～１１月１０日（金）【17時必着】</t>
    </r>
    <r>
      <rPr>
        <sz val="14"/>
        <rFont val="ＭＳ Ｐゴシック"/>
        <family val="3"/>
        <charset val="128"/>
      </rPr>
      <t>とします。
⑦申込データ送信後、土・日・祝日を除いた</t>
    </r>
    <r>
      <rPr>
        <b/>
        <u/>
        <sz val="14"/>
        <color rgb="FFFF0000"/>
        <rFont val="ＭＳ Ｐゴシック"/>
        <family val="3"/>
        <charset val="128"/>
      </rPr>
      <t>３日以内に申込受理の返信メールが届かない場合</t>
    </r>
    <r>
      <rPr>
        <sz val="14"/>
        <rFont val="ＭＳ Ｐゴシック"/>
        <family val="3"/>
        <charset val="128"/>
      </rPr>
      <t>は、</t>
    </r>
    <r>
      <rPr>
        <sz val="14"/>
        <color rgb="FFFF0000"/>
        <rFont val="ＭＳ Ｐゴシック"/>
        <family val="3"/>
        <charset val="128"/>
      </rPr>
      <t>下記へお電話で</t>
    </r>
    <r>
      <rPr>
        <sz val="14"/>
        <rFont val="ＭＳ Ｐゴシック"/>
        <family val="3"/>
        <charset val="128"/>
      </rPr>
      <t>お問い合わせください。
⑧折り返しの連絡等は、メールで</t>
    </r>
    <r>
      <rPr>
        <b/>
        <sz val="14"/>
        <color rgb="FFFF0000"/>
        <rFont val="ＭＳ Ｐゴシック"/>
        <family val="3"/>
        <charset val="128"/>
      </rPr>
      <t>申込時の発信元へお送りします（直接返信）</t>
    </r>
    <r>
      <rPr>
        <sz val="14"/>
        <rFont val="ＭＳ Ｐゴシック"/>
        <family val="3"/>
        <charset val="128"/>
      </rPr>
      <t>ので、事前に下記の申込先メールアドレスのドメイン拒否解除をお願いいたします。</t>
    </r>
    <rPh sb="132" eb="133">
      <t>キン</t>
    </rPh>
    <rPh sb="200" eb="201">
      <t>キン</t>
    </rPh>
    <phoneticPr fontId="2"/>
  </si>
  <si>
    <t>出演者と同額（指揮者・伴奏者を除く）</t>
    <rPh sb="0" eb="3">
      <t>シュツエンシャ</t>
    </rPh>
    <rPh sb="4" eb="6">
      <t>ドウガク</t>
    </rPh>
    <rPh sb="7" eb="10">
      <t>シキシャ</t>
    </rPh>
    <rPh sb="11" eb="14">
      <t>バンソウシャ</t>
    </rPh>
    <rPh sb="15" eb="16">
      <t>ノゾ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</si>
</sst>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&quot;分&quot;ss&quot;秒&quot;"/>
    <numFmt numFmtId="177" formatCode="&quot;¥&quot;#,##0_);[Red]\(&quot;¥&quot;#,##0\)"/>
  </numFmts>
  <fonts count="60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10"/>
      <color theme="1"/>
      <name val="ＭＳ Ｐゴシック"/>
      <family val="2"/>
      <charset val="128"/>
    </font>
    <font>
      <b/>
      <sz val="11"/>
      <color rgb="FFCCFF99"/>
      <name val="ＭＳ Ｐゴシック"/>
      <family val="3"/>
      <charset val="128"/>
    </font>
    <font>
      <sz val="9"/>
      <color theme="1"/>
      <name val="ＭＳ Ｐゴシック"/>
      <family val="2"/>
      <charset val="128"/>
    </font>
    <font>
      <sz val="12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1"/>
      <color rgb="FFCCFF99"/>
      <name val="ＭＳ Ｐゴシック"/>
      <family val="3"/>
      <charset val="128"/>
    </font>
    <font>
      <b/>
      <sz val="11"/>
      <color rgb="FFFF0000"/>
      <name val="ＭＳ 明朝"/>
      <family val="1"/>
      <charset val="128"/>
    </font>
    <font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rgb="FFCCFF99"/>
      <name val="ＭＳ Ｐゴシック"/>
      <family val="2"/>
      <charset val="128"/>
    </font>
    <font>
      <sz val="16"/>
      <color theme="1"/>
      <name val="ＭＳ Ｐゴシック"/>
      <family val="2"/>
      <charset val="128"/>
    </font>
    <font>
      <b/>
      <sz val="14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20"/>
      <color theme="1"/>
      <name val="ＭＳ ゴシック"/>
      <family val="3"/>
      <charset val="128"/>
    </font>
    <font>
      <sz val="20"/>
      <color theme="1"/>
      <name val="ＭＳ 明朝"/>
      <family val="1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0"/>
      <name val="ＭＳ Ｐゴシック"/>
      <family val="3"/>
      <charset val="128"/>
    </font>
    <font>
      <b/>
      <sz val="11"/>
      <color theme="1"/>
      <name val="ＭＳ 明朝"/>
      <family val="1"/>
      <charset val="128"/>
    </font>
    <font>
      <sz val="22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u/>
      <sz val="14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 style="slantDashDot">
        <color indexed="64"/>
      </left>
      <right style="thin">
        <color indexed="64"/>
      </right>
      <top/>
      <bottom/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thin">
        <color indexed="64"/>
      </bottom>
      <diagonal/>
    </border>
    <border>
      <left style="thin">
        <color indexed="64"/>
      </left>
      <right/>
      <top style="slantDashDot">
        <color indexed="64"/>
      </top>
      <bottom style="thin">
        <color indexed="64"/>
      </bottom>
      <diagonal/>
    </border>
    <border>
      <left/>
      <right/>
      <top style="slantDashDot">
        <color indexed="64"/>
      </top>
      <bottom style="thin">
        <color indexed="64"/>
      </bottom>
      <diagonal/>
    </border>
    <border>
      <left style="medium">
        <color indexed="64"/>
      </left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slantDashDot">
        <color indexed="64"/>
      </right>
      <top/>
      <bottom style="medium">
        <color indexed="64"/>
      </bottom>
      <diagonal/>
    </border>
    <border>
      <left style="slantDashDot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slantDashDot">
        <color indexed="64"/>
      </right>
      <top style="medium">
        <color indexed="64"/>
      </top>
      <bottom/>
      <diagonal/>
    </border>
    <border>
      <left/>
      <right style="slantDashDot">
        <color indexed="64"/>
      </right>
      <top/>
      <bottom/>
      <diagonal/>
    </border>
    <border>
      <left style="slant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slantDashDot">
        <color indexed="64"/>
      </right>
      <top style="medium">
        <color indexed="64"/>
      </top>
      <bottom style="medium">
        <color indexed="64"/>
      </bottom>
      <diagonal/>
    </border>
    <border>
      <left/>
      <right style="slantDashDot">
        <color indexed="64"/>
      </right>
      <top style="medium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slantDashDot">
        <color indexed="64"/>
      </bottom>
      <diagonal/>
    </border>
    <border>
      <left style="dotted">
        <color indexed="64"/>
      </left>
      <right/>
      <top style="thin">
        <color indexed="64"/>
      </top>
      <bottom style="slantDashDot">
        <color indexed="64"/>
      </bottom>
      <diagonal/>
    </border>
    <border>
      <left/>
      <right/>
      <top style="thin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thin">
        <color indexed="64"/>
      </top>
      <bottom style="slantDashDot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55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0" fontId="14" fillId="0" borderId="0" xfId="2" applyFont="1">
      <alignment vertical="center"/>
    </xf>
    <xf numFmtId="0" fontId="5" fillId="0" borderId="0" xfId="2" applyFont="1">
      <alignment vertical="center"/>
    </xf>
    <xf numFmtId="45" fontId="0" fillId="0" borderId="0" xfId="0" applyNumberFormat="1" applyAlignment="1">
      <alignment horizontal="left" vertical="center"/>
    </xf>
    <xf numFmtId="0" fontId="5" fillId="2" borderId="0" xfId="2" applyFont="1" applyFill="1">
      <alignment vertical="center"/>
    </xf>
    <xf numFmtId="0" fontId="0" fillId="4" borderId="0" xfId="0" applyFill="1">
      <alignment vertical="center"/>
    </xf>
    <xf numFmtId="0" fontId="20" fillId="4" borderId="0" xfId="0" applyFont="1" applyFill="1" applyAlignment="1">
      <alignment vertical="top" wrapText="1"/>
    </xf>
    <xf numFmtId="0" fontId="0" fillId="5" borderId="1" xfId="0" applyFill="1" applyBorder="1">
      <alignment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0" fontId="32" fillId="0" borderId="0" xfId="0" applyFont="1">
      <alignment vertical="center"/>
    </xf>
    <xf numFmtId="49" fontId="0" fillId="0" borderId="40" xfId="0" applyNumberFormat="1" applyBorder="1" applyAlignment="1" applyProtection="1">
      <alignment horizontal="center" vertical="center" shrinkToFit="1"/>
      <protection locked="0"/>
    </xf>
    <xf numFmtId="0" fontId="0" fillId="0" borderId="40" xfId="0" quotePrefix="1" applyBorder="1" applyAlignment="1" applyProtection="1">
      <alignment horizontal="center" vertical="center" shrinkToFit="1"/>
      <protection locked="0"/>
    </xf>
    <xf numFmtId="49" fontId="0" fillId="0" borderId="41" xfId="0" applyNumberFormat="1" applyBorder="1" applyAlignment="1" applyProtection="1">
      <alignment horizontal="center" vertical="center" shrinkToFit="1"/>
      <protection locked="0"/>
    </xf>
    <xf numFmtId="0" fontId="0" fillId="0" borderId="41" xfId="0" applyBorder="1" applyAlignment="1" applyProtection="1">
      <alignment horizontal="center" vertical="center" shrinkToFit="1"/>
      <protection locked="0"/>
    </xf>
    <xf numFmtId="49" fontId="0" fillId="0" borderId="42" xfId="0" applyNumberFormat="1" applyBorder="1" applyAlignment="1" applyProtection="1">
      <alignment horizontal="center" vertical="center" shrinkToFit="1"/>
      <protection locked="0"/>
    </xf>
    <xf numFmtId="0" fontId="0" fillId="0" borderId="42" xfId="0" applyBorder="1" applyAlignment="1" applyProtection="1">
      <alignment horizontal="center" vertical="center" shrinkToFit="1"/>
      <protection locked="0"/>
    </xf>
    <xf numFmtId="0" fontId="0" fillId="0" borderId="40" xfId="0" applyBorder="1" applyAlignment="1" applyProtection="1">
      <alignment horizontal="center" vertical="center" shrinkToFi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2" fillId="0" borderId="1" xfId="0" applyFont="1" applyBorder="1" applyAlignment="1">
      <alignment horizontal="center" vertical="center" shrinkToFit="1"/>
    </xf>
    <xf numFmtId="56" fontId="0" fillId="0" borderId="1" xfId="0" applyNumberFormat="1" applyBorder="1" applyProtection="1">
      <alignment vertical="center"/>
      <protection locked="0"/>
    </xf>
    <xf numFmtId="0" fontId="0" fillId="7" borderId="0" xfId="0" applyFill="1">
      <alignment vertical="center"/>
    </xf>
    <xf numFmtId="0" fontId="22" fillId="7" borderId="0" xfId="0" applyFont="1" applyFill="1" applyAlignment="1">
      <alignment vertical="center" wrapText="1"/>
    </xf>
    <xf numFmtId="0" fontId="3" fillId="7" borderId="0" xfId="0" applyFont="1" applyFill="1" applyAlignment="1">
      <alignment shrinkToFit="1"/>
    </xf>
    <xf numFmtId="0" fontId="20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left" vertical="center" shrinkToFit="1"/>
    </xf>
    <xf numFmtId="0" fontId="1" fillId="7" borderId="0" xfId="0" applyFont="1" applyFill="1" applyAlignment="1">
      <alignment horizontal="right" vertical="center" shrinkToFit="1"/>
    </xf>
    <xf numFmtId="0" fontId="3" fillId="7" borderId="0" xfId="0" applyFont="1" applyFill="1" applyAlignment="1">
      <alignment horizontal="left" vertical="center"/>
    </xf>
    <xf numFmtId="0" fontId="9" fillId="7" borderId="0" xfId="0" applyFont="1" applyFill="1" applyAlignment="1">
      <alignment vertical="top" wrapText="1"/>
    </xf>
    <xf numFmtId="0" fontId="1" fillId="7" borderId="0" xfId="0" applyFont="1" applyFill="1" applyAlignment="1">
      <alignment horizontal="left" vertical="center"/>
    </xf>
    <xf numFmtId="0" fontId="19" fillId="7" borderId="0" xfId="0" applyFont="1" applyFill="1">
      <alignment vertical="center"/>
    </xf>
    <xf numFmtId="0" fontId="19" fillId="7" borderId="0" xfId="0" applyFont="1" applyFill="1" applyAlignment="1">
      <alignment horizontal="right" vertical="center"/>
    </xf>
    <xf numFmtId="0" fontId="1" fillId="7" borderId="0" xfId="0" applyFont="1" applyFill="1">
      <alignment vertical="center"/>
    </xf>
    <xf numFmtId="0" fontId="44" fillId="7" borderId="0" xfId="0" applyFont="1" applyFill="1">
      <alignment vertical="center"/>
    </xf>
    <xf numFmtId="0" fontId="0" fillId="7" borderId="0" xfId="0" applyFill="1" applyAlignment="1">
      <alignment horizontal="left" vertical="center"/>
    </xf>
    <xf numFmtId="0" fontId="1" fillId="7" borderId="0" xfId="0" applyFont="1" applyFill="1" applyAlignment="1">
      <alignment horizontal="left" vertical="center" wrapText="1"/>
    </xf>
    <xf numFmtId="0" fontId="1" fillId="7" borderId="0" xfId="0" applyFont="1" applyFill="1" applyAlignment="1">
      <alignment vertical="center" wrapText="1"/>
    </xf>
    <xf numFmtId="0" fontId="20" fillId="7" borderId="0" xfId="0" applyFont="1" applyFill="1" applyAlignment="1">
      <alignment horizontal="left" vertical="center"/>
    </xf>
    <xf numFmtId="0" fontId="0" fillId="7" borderId="0" xfId="0" applyFill="1" applyAlignment="1">
      <alignment horizontal="right" vertical="center"/>
    </xf>
    <xf numFmtId="0" fontId="0" fillId="7" borderId="9" xfId="0" applyFill="1" applyBorder="1">
      <alignment vertical="center"/>
    </xf>
    <xf numFmtId="0" fontId="0" fillId="7" borderId="3" xfId="0" applyFill="1" applyBorder="1">
      <alignment vertical="center"/>
    </xf>
    <xf numFmtId="0" fontId="4" fillId="7" borderId="0" xfId="0" applyFont="1" applyFill="1">
      <alignment vertical="center"/>
    </xf>
    <xf numFmtId="0" fontId="20" fillId="7" borderId="0" xfId="0" applyFont="1" applyFill="1" applyAlignment="1">
      <alignment horizontal="left" vertical="top" wrapText="1"/>
    </xf>
    <xf numFmtId="0" fontId="0" fillId="7" borderId="3" xfId="0" applyFill="1" applyBorder="1" applyAlignment="1">
      <alignment vertical="center" shrinkToFit="1"/>
    </xf>
    <xf numFmtId="0" fontId="0" fillId="7" borderId="1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 shrinkToFit="1"/>
    </xf>
    <xf numFmtId="0" fontId="0" fillId="4" borderId="0" xfId="0" applyFill="1" applyAlignment="1">
      <alignment vertical="top" wrapText="1"/>
    </xf>
    <xf numFmtId="0" fontId="0" fillId="8" borderId="0" xfId="0" applyFill="1">
      <alignment vertical="center"/>
    </xf>
    <xf numFmtId="0" fontId="0" fillId="8" borderId="0" xfId="0" applyFill="1" applyAlignment="1">
      <alignment vertical="top" wrapText="1"/>
    </xf>
    <xf numFmtId="0" fontId="0" fillId="9" borderId="0" xfId="0" applyFill="1">
      <alignment vertical="center"/>
    </xf>
    <xf numFmtId="0" fontId="0" fillId="9" borderId="0" xfId="0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5" borderId="1" xfId="0" applyFill="1" applyBorder="1" applyAlignment="1">
      <alignment vertical="center" shrinkToFit="1"/>
    </xf>
    <xf numFmtId="0" fontId="30" fillId="5" borderId="1" xfId="0" applyFont="1" applyFill="1" applyBorder="1" applyAlignment="1">
      <alignment vertical="center" shrinkToFit="1"/>
    </xf>
    <xf numFmtId="0" fontId="0" fillId="5" borderId="71" xfId="0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 shrinkToFit="1"/>
    </xf>
    <xf numFmtId="0" fontId="19" fillId="5" borderId="73" xfId="0" applyFont="1" applyFill="1" applyBorder="1" applyAlignment="1">
      <alignment horizontal="center" vertical="center" wrapText="1"/>
    </xf>
    <xf numFmtId="0" fontId="0" fillId="7" borderId="8" xfId="0" applyFill="1" applyBorder="1">
      <alignment vertical="center"/>
    </xf>
    <xf numFmtId="0" fontId="4" fillId="7" borderId="8" xfId="0" applyFont="1" applyFill="1" applyBorder="1">
      <alignment vertical="center"/>
    </xf>
    <xf numFmtId="0" fontId="21" fillId="0" borderId="0" xfId="0" applyFont="1">
      <alignment vertical="center"/>
    </xf>
    <xf numFmtId="0" fontId="0" fillId="0" borderId="1" xfId="0" applyBorder="1" applyProtection="1">
      <alignment vertical="center"/>
      <protection locked="0"/>
    </xf>
    <xf numFmtId="49" fontId="0" fillId="0" borderId="41" xfId="0" applyNumberFormat="1" applyBorder="1" applyAlignment="1" applyProtection="1">
      <alignment horizontal="center" vertical="center" wrapText="1" shrinkToFit="1"/>
      <protection locked="0"/>
    </xf>
    <xf numFmtId="49" fontId="0" fillId="0" borderId="0" xfId="0" applyNumberFormat="1">
      <alignment vertical="center"/>
    </xf>
    <xf numFmtId="0" fontId="0" fillId="3" borderId="0" xfId="0" applyFill="1">
      <alignment vertical="center"/>
    </xf>
    <xf numFmtId="0" fontId="19" fillId="0" borderId="1" xfId="1" applyNumberFormat="1" applyFont="1" applyFill="1" applyBorder="1" applyAlignment="1" applyProtection="1">
      <alignment horizontal="center" vertical="center"/>
      <protection locked="0"/>
    </xf>
    <xf numFmtId="38" fontId="47" fillId="8" borderId="72" xfId="1" applyFont="1" applyFill="1" applyBorder="1" applyAlignment="1" applyProtection="1">
      <alignment horizontal="center" vertical="center"/>
    </xf>
    <xf numFmtId="38" fontId="47" fillId="7" borderId="0" xfId="1" applyFont="1" applyFill="1" applyBorder="1" applyAlignment="1" applyProtection="1">
      <alignment horizontal="center" vertical="center"/>
    </xf>
    <xf numFmtId="38" fontId="19" fillId="8" borderId="72" xfId="1" applyFont="1" applyFill="1" applyBorder="1" applyAlignment="1" applyProtection="1">
      <alignment horizontal="center" vertical="center"/>
    </xf>
    <xf numFmtId="0" fontId="0" fillId="7" borderId="0" xfId="0" applyFill="1" applyAlignment="1">
      <alignment horizontal="center" vertical="center"/>
    </xf>
    <xf numFmtId="38" fontId="19" fillId="7" borderId="0" xfId="1" applyFont="1" applyFill="1" applyBorder="1" applyAlignment="1" applyProtection="1">
      <alignment horizontal="center" vertical="center"/>
    </xf>
    <xf numFmtId="38" fontId="47" fillId="8" borderId="72" xfId="1" applyFont="1" applyFill="1" applyBorder="1" applyAlignment="1" applyProtection="1">
      <alignment horizontal="distributed" vertical="center" wrapText="1"/>
    </xf>
    <xf numFmtId="0" fontId="22" fillId="4" borderId="0" xfId="0" applyFont="1" applyFill="1" applyAlignment="1">
      <alignment vertical="center" wrapText="1"/>
    </xf>
    <xf numFmtId="0" fontId="3" fillId="4" borderId="0" xfId="0" applyFont="1" applyFill="1" applyAlignment="1">
      <alignment shrinkToFit="1"/>
    </xf>
    <xf numFmtId="0" fontId="3" fillId="4" borderId="0" xfId="0" applyFont="1" applyFill="1" applyAlignment="1">
      <alignment horizontal="center" shrinkToFit="1"/>
    </xf>
    <xf numFmtId="0" fontId="3" fillId="4" borderId="0" xfId="0" applyFont="1" applyFill="1" applyAlignment="1">
      <alignment horizontal="left" vertical="center" shrinkToFit="1"/>
    </xf>
    <xf numFmtId="0" fontId="19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 shrinkToFit="1"/>
    </xf>
    <xf numFmtId="0" fontId="0" fillId="4" borderId="0" xfId="0" applyFill="1" applyAlignment="1">
      <alignment horizontal="center" vertical="center"/>
    </xf>
    <xf numFmtId="49" fontId="0" fillId="4" borderId="0" xfId="0" applyNumberFormat="1" applyFill="1">
      <alignment vertical="center"/>
    </xf>
    <xf numFmtId="49" fontId="0" fillId="4" borderId="0" xfId="0" applyNumberFormat="1" applyFill="1" applyAlignment="1">
      <alignment horizontal="center" vertical="center"/>
    </xf>
    <xf numFmtId="0" fontId="1" fillId="4" borderId="0" xfId="0" applyFont="1" applyFill="1">
      <alignment vertical="center"/>
    </xf>
    <xf numFmtId="0" fontId="19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0" fillId="5" borderId="1" xfId="0" applyFill="1" applyBorder="1" applyAlignment="1">
      <alignment horizontal="left" vertical="center"/>
    </xf>
    <xf numFmtId="0" fontId="35" fillId="4" borderId="0" xfId="0" applyFont="1" applyFill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176" fontId="1" fillId="4" borderId="0" xfId="0" applyNumberFormat="1" applyFont="1" applyFill="1">
      <alignment vertical="center"/>
    </xf>
    <xf numFmtId="0" fontId="3" fillId="8" borderId="0" xfId="0" applyFont="1" applyFill="1" applyAlignment="1">
      <alignment shrinkToFit="1"/>
    </xf>
    <xf numFmtId="0" fontId="20" fillId="8" borderId="0" xfId="0" applyFont="1" applyFill="1" applyAlignment="1">
      <alignment vertical="top" wrapText="1"/>
    </xf>
    <xf numFmtId="0" fontId="3" fillId="8" borderId="0" xfId="0" applyFont="1" applyFill="1" applyAlignment="1">
      <alignment horizontal="center" shrinkToFit="1"/>
    </xf>
    <xf numFmtId="0" fontId="3" fillId="8" borderId="0" xfId="0" applyFont="1" applyFill="1" applyAlignment="1">
      <alignment horizontal="left" vertical="center" shrinkToFit="1"/>
    </xf>
    <xf numFmtId="0" fontId="19" fillId="8" borderId="0" xfId="0" applyFont="1" applyFill="1" applyAlignment="1">
      <alignment horizontal="center" vertical="center"/>
    </xf>
    <xf numFmtId="0" fontId="48" fillId="8" borderId="0" xfId="0" applyFont="1" applyFill="1" applyAlignment="1">
      <alignment horizontal="center" vertical="center" shrinkToFit="1"/>
    </xf>
    <xf numFmtId="0" fontId="0" fillId="8" borderId="0" xfId="0" applyFill="1" applyAlignment="1">
      <alignment horizontal="center" vertical="center"/>
    </xf>
    <xf numFmtId="49" fontId="0" fillId="8" borderId="0" xfId="0" applyNumberFormat="1" applyFill="1">
      <alignment vertical="center"/>
    </xf>
    <xf numFmtId="49" fontId="0" fillId="8" borderId="0" xfId="0" applyNumberFormat="1" applyFill="1" applyAlignment="1">
      <alignment horizontal="center" vertical="center"/>
    </xf>
    <xf numFmtId="0" fontId="1" fillId="8" borderId="0" xfId="0" applyFont="1" applyFill="1">
      <alignment vertical="center"/>
    </xf>
    <xf numFmtId="0" fontId="19" fillId="8" borderId="0" xfId="0" applyFont="1" applyFill="1">
      <alignment vertical="center"/>
    </xf>
    <xf numFmtId="0" fontId="20" fillId="8" borderId="0" xfId="0" applyFont="1" applyFill="1">
      <alignment vertical="center"/>
    </xf>
    <xf numFmtId="0" fontId="35" fillId="8" borderId="0" xfId="0" applyFont="1" applyFill="1">
      <alignment vertical="center"/>
    </xf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right" vertical="center"/>
    </xf>
    <xf numFmtId="176" fontId="1" fillId="8" borderId="0" xfId="0" applyNumberFormat="1" applyFont="1" applyFill="1">
      <alignment vertical="center"/>
    </xf>
    <xf numFmtId="0" fontId="3" fillId="9" borderId="0" xfId="0" applyFont="1" applyFill="1" applyAlignment="1">
      <alignment shrinkToFit="1"/>
    </xf>
    <xf numFmtId="0" fontId="20" fillId="9" borderId="0" xfId="0" applyFont="1" applyFill="1" applyAlignment="1">
      <alignment vertical="top" wrapText="1"/>
    </xf>
    <xf numFmtId="0" fontId="3" fillId="9" borderId="0" xfId="0" applyFont="1" applyFill="1" applyAlignment="1">
      <alignment horizontal="center" shrinkToFit="1"/>
    </xf>
    <xf numFmtId="0" fontId="3" fillId="9" borderId="0" xfId="0" applyFont="1" applyFill="1" applyAlignment="1">
      <alignment horizontal="left" vertical="center" shrinkToFit="1"/>
    </xf>
    <xf numFmtId="0" fontId="19" fillId="9" borderId="0" xfId="0" applyFont="1" applyFill="1" applyAlignment="1">
      <alignment horizontal="center" vertical="center"/>
    </xf>
    <xf numFmtId="0" fontId="48" fillId="9" borderId="0" xfId="0" applyFont="1" applyFill="1" applyAlignment="1">
      <alignment horizontal="center" vertical="center" shrinkToFit="1"/>
    </xf>
    <xf numFmtId="0" fontId="0" fillId="9" borderId="0" xfId="0" applyFill="1" applyAlignment="1">
      <alignment horizontal="center" vertical="center"/>
    </xf>
    <xf numFmtId="49" fontId="0" fillId="9" borderId="0" xfId="0" applyNumberFormat="1" applyFill="1">
      <alignment vertical="center"/>
    </xf>
    <xf numFmtId="49" fontId="0" fillId="9" borderId="0" xfId="0" applyNumberFormat="1" applyFill="1" applyAlignment="1">
      <alignment horizontal="center" vertical="center"/>
    </xf>
    <xf numFmtId="0" fontId="1" fillId="9" borderId="0" xfId="0" applyFont="1" applyFill="1">
      <alignment vertical="center"/>
    </xf>
    <xf numFmtId="0" fontId="19" fillId="9" borderId="0" xfId="0" applyFont="1" applyFill="1">
      <alignment vertical="center"/>
    </xf>
    <xf numFmtId="0" fontId="20" fillId="9" borderId="0" xfId="0" applyFont="1" applyFill="1">
      <alignment vertical="center"/>
    </xf>
    <xf numFmtId="0" fontId="35" fillId="9" borderId="0" xfId="0" applyFont="1" applyFill="1">
      <alignment vertic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right" vertical="center"/>
    </xf>
    <xf numFmtId="176" fontId="1" fillId="9" borderId="0" xfId="0" applyNumberFormat="1" applyFont="1" applyFill="1">
      <alignment vertical="center"/>
    </xf>
    <xf numFmtId="0" fontId="3" fillId="7" borderId="0" xfId="0" applyFont="1" applyFill="1" applyAlignment="1">
      <alignment horizontal="center" shrinkToFit="1"/>
    </xf>
    <xf numFmtId="0" fontId="19" fillId="7" borderId="0" xfId="0" applyFont="1" applyFill="1" applyAlignment="1">
      <alignment horizontal="center" vertical="center"/>
    </xf>
    <xf numFmtId="0" fontId="48" fillId="7" borderId="0" xfId="0" applyFont="1" applyFill="1" applyAlignment="1">
      <alignment horizontal="center" vertical="center" shrinkToFit="1"/>
    </xf>
    <xf numFmtId="49" fontId="0" fillId="7" borderId="0" xfId="0" applyNumberFormat="1" applyFill="1">
      <alignment vertical="center"/>
    </xf>
    <xf numFmtId="49" fontId="0" fillId="7" borderId="0" xfId="0" applyNumberFormat="1" applyFill="1" applyAlignment="1">
      <alignment horizontal="center" vertical="center"/>
    </xf>
    <xf numFmtId="0" fontId="20" fillId="7" borderId="0" xfId="0" applyFont="1" applyFill="1">
      <alignment vertical="center"/>
    </xf>
    <xf numFmtId="0" fontId="35" fillId="7" borderId="0" xfId="0" applyFont="1" applyFill="1">
      <alignment vertical="center"/>
    </xf>
    <xf numFmtId="176" fontId="1" fillId="7" borderId="0" xfId="0" applyNumberFormat="1" applyFont="1" applyFill="1">
      <alignment vertical="center"/>
    </xf>
    <xf numFmtId="0" fontId="29" fillId="0" borderId="55" xfId="2" applyFont="1" applyBorder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17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56" fontId="6" fillId="0" borderId="0" xfId="2" applyNumberFormat="1" applyFont="1" applyAlignment="1">
      <alignment horizontal="left" vertical="center"/>
    </xf>
    <xf numFmtId="0" fontId="15" fillId="0" borderId="76" xfId="2" applyFont="1" applyBorder="1" applyAlignment="1">
      <alignment horizontal="center" vertical="center"/>
    </xf>
    <xf numFmtId="0" fontId="5" fillId="0" borderId="81" xfId="2" applyFont="1" applyBorder="1" applyAlignment="1">
      <alignment horizontal="center" vertical="center"/>
    </xf>
    <xf numFmtId="0" fontId="25" fillId="0" borderId="22" xfId="2" applyFont="1" applyBorder="1" applyAlignment="1">
      <alignment horizontal="center" vertical="center" shrinkToFit="1"/>
    </xf>
    <xf numFmtId="0" fontId="5" fillId="0" borderId="22" xfId="2" applyFont="1" applyBorder="1" applyAlignment="1">
      <alignment horizontal="center" vertical="center" wrapText="1"/>
    </xf>
    <xf numFmtId="0" fontId="5" fillId="0" borderId="82" xfId="2" applyFont="1" applyBorder="1" applyAlignment="1">
      <alignment horizontal="center" vertical="center" wrapText="1"/>
    </xf>
    <xf numFmtId="38" fontId="34" fillId="0" borderId="29" xfId="2" applyNumberFormat="1" applyFont="1" applyBorder="1" applyAlignment="1">
      <alignment horizontal="center" vertical="center"/>
    </xf>
    <xf numFmtId="0" fontId="5" fillId="0" borderId="29" xfId="2" applyFont="1" applyBorder="1">
      <alignment vertical="center"/>
    </xf>
    <xf numFmtId="38" fontId="34" fillId="0" borderId="0" xfId="2" applyNumberFormat="1" applyFont="1" applyAlignment="1">
      <alignment horizontal="center" vertical="center"/>
    </xf>
    <xf numFmtId="38" fontId="34" fillId="0" borderId="22" xfId="1" applyFont="1" applyBorder="1" applyAlignment="1" applyProtection="1">
      <alignment horizontal="center" vertical="center"/>
    </xf>
    <xf numFmtId="0" fontId="5" fillId="0" borderId="22" xfId="2" applyFont="1" applyBorder="1">
      <alignment vertical="center"/>
    </xf>
    <xf numFmtId="0" fontId="53" fillId="0" borderId="22" xfId="2" applyFont="1" applyBorder="1" applyAlignment="1">
      <alignment horizontal="right" vertical="center"/>
    </xf>
    <xf numFmtId="0" fontId="50" fillId="0" borderId="22" xfId="2" applyFont="1" applyBorder="1" applyAlignment="1">
      <alignment horizontal="center" vertical="center"/>
    </xf>
    <xf numFmtId="177" fontId="34" fillId="0" borderId="82" xfId="1" applyNumberFormat="1" applyFont="1" applyBorder="1" applyAlignment="1" applyProtection="1">
      <alignment horizontal="center" vertical="center"/>
    </xf>
    <xf numFmtId="0" fontId="16" fillId="0" borderId="86" xfId="2" applyFont="1" applyBorder="1" applyAlignment="1">
      <alignment horizontal="center" vertical="center" wrapText="1" shrinkToFit="1"/>
    </xf>
    <xf numFmtId="0" fontId="5" fillId="0" borderId="60" xfId="2" applyFont="1" applyBorder="1" applyAlignment="1">
      <alignment horizontal="center" vertical="center"/>
    </xf>
    <xf numFmtId="0" fontId="5" fillId="0" borderId="38" xfId="2" applyFont="1" applyBorder="1" applyAlignment="1">
      <alignment horizontal="center" vertical="center"/>
    </xf>
    <xf numFmtId="0" fontId="16" fillId="0" borderId="90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6" fillId="0" borderId="0" xfId="2" applyFont="1" applyAlignment="1">
      <alignment horizontal="center" vertical="center" wrapText="1"/>
    </xf>
    <xf numFmtId="0" fontId="25" fillId="0" borderId="0" xfId="2" applyFont="1" applyAlignment="1">
      <alignment horizontal="left" vertical="center"/>
    </xf>
    <xf numFmtId="0" fontId="15" fillId="0" borderId="94" xfId="2" applyFont="1" applyBorder="1" applyAlignment="1">
      <alignment horizontal="center" vertical="center" wrapText="1"/>
    </xf>
    <xf numFmtId="0" fontId="5" fillId="0" borderId="101" xfId="2" applyFont="1" applyBorder="1" applyAlignment="1">
      <alignment horizontal="center" vertical="center" wrapText="1"/>
    </xf>
    <xf numFmtId="0" fontId="5" fillId="0" borderId="103" xfId="2" applyFont="1" applyBorder="1" applyAlignment="1">
      <alignment horizontal="center" vertical="center" wrapText="1"/>
    </xf>
    <xf numFmtId="0" fontId="23" fillId="0" borderId="40" xfId="2" applyFont="1" applyBorder="1" applyAlignment="1">
      <alignment vertical="center" shrinkToFit="1"/>
    </xf>
    <xf numFmtId="0" fontId="23" fillId="0" borderId="43" xfId="2" applyFont="1" applyBorder="1" applyAlignment="1">
      <alignment horizontal="left" vertical="center" shrinkToFit="1"/>
    </xf>
    <xf numFmtId="0" fontId="23" fillId="0" borderId="108" xfId="2" applyFont="1" applyBorder="1" applyAlignment="1">
      <alignment horizontal="left" vertical="center" shrinkToFit="1"/>
    </xf>
    <xf numFmtId="0" fontId="23" fillId="0" borderId="41" xfId="2" applyFont="1" applyBorder="1" applyAlignment="1">
      <alignment vertical="center" shrinkToFit="1"/>
    </xf>
    <xf numFmtId="0" fontId="23" fillId="0" borderId="44" xfId="2" applyFont="1" applyBorder="1" applyAlignment="1">
      <alignment horizontal="left" vertical="center" shrinkToFit="1"/>
    </xf>
    <xf numFmtId="0" fontId="23" fillId="0" borderId="109" xfId="2" applyFont="1" applyBorder="1" applyAlignment="1">
      <alignment horizontal="left" vertical="center" shrinkToFit="1"/>
    </xf>
    <xf numFmtId="0" fontId="23" fillId="0" borderId="42" xfId="2" applyFont="1" applyBorder="1" applyAlignment="1">
      <alignment vertical="center" shrinkToFit="1"/>
    </xf>
    <xf numFmtId="0" fontId="23" fillId="0" borderId="110" xfId="2" applyFont="1" applyBorder="1" applyAlignment="1">
      <alignment horizontal="left" vertical="center" shrinkToFit="1"/>
    </xf>
    <xf numFmtId="0" fontId="23" fillId="0" borderId="45" xfId="2" applyFont="1" applyBorder="1" applyAlignment="1">
      <alignment horizontal="left" vertical="center" shrinkToFit="1"/>
    </xf>
    <xf numFmtId="0" fontId="15" fillId="0" borderId="105" xfId="2" applyFont="1" applyBorder="1" applyAlignment="1">
      <alignment horizontal="center" vertical="center"/>
    </xf>
    <xf numFmtId="0" fontId="15" fillId="0" borderId="37" xfId="2" applyFont="1" applyBorder="1" applyAlignment="1">
      <alignment horizontal="center" vertical="center"/>
    </xf>
    <xf numFmtId="0" fontId="5" fillId="0" borderId="112" xfId="2" applyFont="1" applyBorder="1" applyAlignment="1">
      <alignment horizontal="center" vertical="center"/>
    </xf>
    <xf numFmtId="0" fontId="5" fillId="0" borderId="28" xfId="2" applyFont="1" applyBorder="1" applyAlignment="1">
      <alignment horizontal="center" vertical="center"/>
    </xf>
    <xf numFmtId="0" fontId="16" fillId="0" borderId="105" xfId="2" applyFont="1" applyBorder="1" applyAlignment="1">
      <alignment horizontal="center" vertical="center" wrapText="1"/>
    </xf>
    <xf numFmtId="0" fontId="5" fillId="0" borderId="103" xfId="2" applyFont="1" applyBorder="1" applyAlignment="1">
      <alignment horizontal="center" vertical="center"/>
    </xf>
    <xf numFmtId="0" fontId="28" fillId="0" borderId="35" xfId="2" applyFont="1" applyBorder="1" applyAlignment="1">
      <alignment horizontal="center" vertical="center"/>
    </xf>
    <xf numFmtId="0" fontId="5" fillId="0" borderId="36" xfId="2" applyFont="1" applyBorder="1" applyAlignment="1">
      <alignment horizontal="center" vertical="center" wrapText="1"/>
    </xf>
    <xf numFmtId="0" fontId="28" fillId="0" borderId="114" xfId="2" applyFont="1" applyBorder="1" applyAlignment="1">
      <alignment horizontal="center" vertical="center"/>
    </xf>
    <xf numFmtId="0" fontId="14" fillId="0" borderId="115" xfId="2" applyFont="1" applyBorder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49" fontId="27" fillId="0" borderId="0" xfId="2" applyNumberFormat="1" applyFont="1" applyAlignment="1">
      <alignment horizontal="left" vertical="center" wrapText="1"/>
    </xf>
    <xf numFmtId="0" fontId="27" fillId="0" borderId="0" xfId="2" applyFont="1" applyAlignment="1">
      <alignment horizontal="left" vertical="center" wrapText="1"/>
    </xf>
    <xf numFmtId="0" fontId="7" fillId="0" borderId="54" xfId="2" applyFont="1" applyBorder="1">
      <alignment vertical="center"/>
    </xf>
    <xf numFmtId="0" fontId="5" fillId="0" borderId="32" xfId="2" applyFont="1" applyBorder="1">
      <alignment vertical="center"/>
    </xf>
    <xf numFmtId="0" fontId="5" fillId="0" borderId="31" xfId="2" applyFont="1" applyBorder="1">
      <alignment vertical="center"/>
    </xf>
    <xf numFmtId="0" fontId="5" fillId="0" borderId="21" xfId="2" applyFont="1" applyBorder="1">
      <alignment vertical="center"/>
    </xf>
    <xf numFmtId="31" fontId="6" fillId="0" borderId="0" xfId="2" applyNumberFormat="1" applyFont="1" applyAlignment="1">
      <alignment horizontal="right" vertical="center"/>
    </xf>
    <xf numFmtId="0" fontId="5" fillId="0" borderId="0" xfId="2" applyFont="1" applyAlignment="1">
      <alignment horizontal="right" vertical="center"/>
    </xf>
    <xf numFmtId="0" fontId="15" fillId="0" borderId="0" xfId="2" applyFont="1" applyAlignment="1">
      <alignment horizontal="center" vertical="center" wrapText="1"/>
    </xf>
    <xf numFmtId="0" fontId="5" fillId="0" borderId="30" xfId="2" applyFont="1" applyBorder="1">
      <alignment vertical="center"/>
    </xf>
    <xf numFmtId="49" fontId="23" fillId="0" borderId="40" xfId="2" applyNumberFormat="1" applyFont="1" applyBorder="1" applyAlignment="1">
      <alignment vertical="center" shrinkToFit="1"/>
    </xf>
    <xf numFmtId="56" fontId="0" fillId="0" borderId="0" xfId="0" applyNumberFormat="1" applyAlignment="1">
      <alignment horizontal="left" vertical="center"/>
    </xf>
    <xf numFmtId="0" fontId="0" fillId="0" borderId="0" xfId="1" applyNumberFormat="1" applyFont="1" applyAlignment="1" applyProtection="1">
      <alignment horizontal="left" vertical="center"/>
    </xf>
    <xf numFmtId="38" fontId="0" fillId="0" borderId="0" xfId="1" applyFont="1" applyAlignment="1" applyProtection="1">
      <alignment horizontal="left" vertical="center"/>
    </xf>
    <xf numFmtId="49" fontId="0" fillId="0" borderId="0" xfId="0" quotePrefix="1" applyNumberFormat="1" applyAlignment="1">
      <alignment vertical="center" wrapText="1"/>
    </xf>
    <xf numFmtId="176" fontId="0" fillId="0" borderId="0" xfId="0" quotePrefix="1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55" fillId="3" borderId="0" xfId="0" applyFont="1" applyFill="1" applyAlignment="1">
      <alignment horizontal="left" vertical="top" wrapText="1"/>
    </xf>
    <xf numFmtId="0" fontId="40" fillId="7" borderId="66" xfId="0" applyFont="1" applyFill="1" applyBorder="1" applyAlignment="1">
      <alignment horizontal="center" vertical="center"/>
    </xf>
    <xf numFmtId="0" fontId="40" fillId="7" borderId="67" xfId="0" applyFont="1" applyFill="1" applyBorder="1" applyAlignment="1">
      <alignment horizontal="center" vertical="center"/>
    </xf>
    <xf numFmtId="0" fontId="40" fillId="7" borderId="68" xfId="0" applyFont="1" applyFill="1" applyBorder="1" applyAlignment="1">
      <alignment horizontal="center" vertical="center"/>
    </xf>
    <xf numFmtId="0" fontId="0" fillId="0" borderId="15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40" fillId="7" borderId="63" xfId="0" applyFont="1" applyFill="1" applyBorder="1" applyAlignment="1">
      <alignment horizontal="center" vertical="center"/>
    </xf>
    <xf numFmtId="0" fontId="40" fillId="7" borderId="64" xfId="0" applyFont="1" applyFill="1" applyBorder="1" applyAlignment="1">
      <alignment horizontal="center" vertical="center"/>
    </xf>
    <xf numFmtId="0" fontId="40" fillId="7" borderId="65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 wrapText="1"/>
    </xf>
    <xf numFmtId="0" fontId="20" fillId="7" borderId="0" xfId="0" applyFont="1" applyFill="1" applyAlignment="1">
      <alignment horizontal="left" vertical="center" wrapText="1"/>
    </xf>
    <xf numFmtId="0" fontId="0" fillId="0" borderId="13" xfId="0" applyBorder="1" applyAlignment="1" applyProtection="1">
      <alignment horizontal="left" vertical="center" shrinkToFit="1"/>
      <protection locked="0"/>
    </xf>
    <xf numFmtId="0" fontId="0" fillId="0" borderId="14" xfId="0" applyBorder="1" applyAlignment="1" applyProtection="1">
      <alignment horizontal="left" vertical="center" shrinkToFit="1"/>
      <protection locked="0"/>
    </xf>
    <xf numFmtId="0" fontId="0" fillId="0" borderId="15" xfId="0" applyBorder="1" applyAlignment="1" applyProtection="1">
      <alignment horizontal="left" vertical="center" shrinkToFit="1"/>
      <protection locked="0"/>
    </xf>
    <xf numFmtId="0" fontId="19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 vertical="center"/>
    </xf>
    <xf numFmtId="38" fontId="0" fillId="0" borderId="1" xfId="0" applyNumberFormat="1" applyBorder="1" applyAlignment="1" applyProtection="1">
      <alignment horizontal="left" vertical="center"/>
      <protection locked="0"/>
    </xf>
    <xf numFmtId="0" fontId="59" fillId="7" borderId="0" xfId="0" applyFont="1" applyFill="1" applyAlignment="1">
      <alignment horizontal="left"/>
    </xf>
    <xf numFmtId="0" fontId="22" fillId="7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left" shrinkToFit="1"/>
    </xf>
    <xf numFmtId="49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7" borderId="9" xfId="0" applyFill="1" applyBorder="1" applyAlignment="1">
      <alignment horizontal="right" vertical="center"/>
    </xf>
    <xf numFmtId="0" fontId="0" fillId="7" borderId="8" xfId="0" applyFill="1" applyBorder="1" applyAlignment="1">
      <alignment horizontal="left" vertical="center" shrinkToFit="1"/>
    </xf>
    <xf numFmtId="0" fontId="0" fillId="7" borderId="0" xfId="0" applyFill="1" applyAlignment="1">
      <alignment horizontal="left" vertical="center" shrinkToFit="1"/>
    </xf>
    <xf numFmtId="49" fontId="0" fillId="0" borderId="1" xfId="0" applyNumberFormat="1" applyBorder="1" applyAlignment="1" applyProtection="1">
      <alignment horizontal="left" vertical="center"/>
      <protection locked="0"/>
    </xf>
    <xf numFmtId="0" fontId="0" fillId="5" borderId="1" xfId="0" applyFill="1" applyBorder="1" applyAlignment="1">
      <alignment horizontal="center" vertical="center" wrapText="1"/>
    </xf>
    <xf numFmtId="0" fontId="0" fillId="7" borderId="0" xfId="0" applyFill="1" applyAlignment="1">
      <alignment horizontal="left" vertical="center"/>
    </xf>
    <xf numFmtId="0" fontId="3" fillId="4" borderId="0" xfId="0" applyFont="1" applyFill="1" applyAlignment="1">
      <alignment shrinkToFit="1"/>
    </xf>
    <xf numFmtId="0" fontId="4" fillId="4" borderId="8" xfId="0" applyFont="1" applyFill="1" applyBorder="1" applyAlignment="1">
      <alignment horizontal="left" vertical="center" wrapText="1" shrinkToFit="1"/>
    </xf>
    <xf numFmtId="0" fontId="4" fillId="4" borderId="0" xfId="0" applyFont="1" applyFill="1" applyAlignment="1">
      <alignment horizontal="left" vertical="center" wrapText="1" shrinkToFit="1"/>
    </xf>
    <xf numFmtId="0" fontId="19" fillId="4" borderId="9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 wrapText="1" shrinkToFit="1"/>
    </xf>
    <xf numFmtId="0" fontId="48" fillId="5" borderId="1" xfId="0" applyFont="1" applyFill="1" applyBorder="1" applyAlignment="1">
      <alignment horizontal="center" vertical="center" shrinkToFit="1"/>
    </xf>
    <xf numFmtId="49" fontId="0" fillId="0" borderId="5" xfId="0" quotePrefix="1" applyNumberFormat="1" applyBorder="1" applyAlignment="1">
      <alignment horizontal="center" vertical="center" wrapText="1"/>
    </xf>
    <xf numFmtId="49" fontId="0" fillId="0" borderId="10" xfId="0" quotePrefix="1" applyNumberFormat="1" applyBorder="1" applyAlignment="1">
      <alignment horizontal="center" vertical="center"/>
    </xf>
    <xf numFmtId="176" fontId="45" fillId="0" borderId="5" xfId="0" quotePrefix="1" applyNumberFormat="1" applyFont="1" applyBorder="1" applyAlignment="1" applyProtection="1">
      <alignment horizontal="center" vertical="center" shrinkToFit="1"/>
      <protection locked="0"/>
    </xf>
    <xf numFmtId="176" fontId="45" fillId="0" borderId="8" xfId="0" quotePrefix="1" applyNumberFormat="1" applyFont="1" applyBorder="1" applyAlignment="1" applyProtection="1">
      <alignment horizontal="center" vertical="center" shrinkToFit="1"/>
      <protection locked="0"/>
    </xf>
    <xf numFmtId="176" fontId="45" fillId="0" borderId="10" xfId="0" quotePrefix="1" applyNumberFormat="1" applyFont="1" applyBorder="1" applyAlignment="1" applyProtection="1">
      <alignment horizontal="center" vertical="center" shrinkToFit="1"/>
      <protection locked="0"/>
    </xf>
    <xf numFmtId="49" fontId="0" fillId="0" borderId="2" xfId="0" quotePrefix="1" applyNumberFormat="1" applyBorder="1" applyAlignment="1">
      <alignment horizontal="center" vertical="center" wrapText="1"/>
    </xf>
    <xf numFmtId="49" fontId="0" fillId="0" borderId="4" xfId="0" quotePrefix="1" applyNumberFormat="1" applyBorder="1" applyAlignment="1">
      <alignment horizontal="center" vertical="center"/>
    </xf>
    <xf numFmtId="0" fontId="0" fillId="0" borderId="2" xfId="0" quotePrefix="1" applyBorder="1" applyAlignment="1" applyProtection="1">
      <alignment horizontal="center" vertical="center" shrinkToFit="1"/>
      <protection locked="0"/>
    </xf>
    <xf numFmtId="0" fontId="0" fillId="0" borderId="3" xfId="0" quotePrefix="1" applyBorder="1" applyAlignment="1" applyProtection="1">
      <alignment horizontal="center" vertical="center" shrinkToFit="1"/>
      <protection locked="0"/>
    </xf>
    <xf numFmtId="0" fontId="0" fillId="0" borderId="4" xfId="0" quotePrefix="1" applyBorder="1" applyAlignment="1" applyProtection="1">
      <alignment horizontal="center" vertical="center" shrinkToFit="1"/>
      <protection locked="0"/>
    </xf>
    <xf numFmtId="0" fontId="0" fillId="0" borderId="17" xfId="0" applyBorder="1" applyAlignment="1" applyProtection="1">
      <alignment horizontal="center" vertical="center" shrinkToFit="1"/>
      <protection locked="0"/>
    </xf>
    <xf numFmtId="0" fontId="0" fillId="0" borderId="7" xfId="0" applyBorder="1" applyAlignment="1" applyProtection="1">
      <alignment horizontal="center" vertical="center" shrinkToFit="1"/>
      <protection locked="0"/>
    </xf>
    <xf numFmtId="0" fontId="0" fillId="0" borderId="8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9" xfId="0" applyBorder="1" applyAlignment="1" applyProtection="1">
      <alignment horizontal="left" vertical="center" shrinkToFit="1"/>
      <protection locked="0"/>
    </xf>
    <xf numFmtId="0" fontId="0" fillId="0" borderId="19" xfId="0" applyBorder="1" applyAlignment="1" applyProtection="1">
      <alignment horizontal="center" vertical="center" shrinkToFit="1"/>
      <protection locked="0"/>
    </xf>
    <xf numFmtId="0" fontId="0" fillId="0" borderId="9" xfId="0" applyBorder="1" applyAlignment="1" applyProtection="1">
      <alignment horizontal="center" vertical="center" shrinkToFit="1"/>
      <protection locked="0"/>
    </xf>
    <xf numFmtId="0" fontId="0" fillId="0" borderId="18" xfId="0" applyBorder="1" applyAlignment="1" applyProtection="1">
      <alignment horizontal="center" vertical="center" shrinkToFit="1"/>
      <protection locked="0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0" fillId="6" borderId="63" xfId="0" applyFont="1" applyFill="1" applyBorder="1" applyAlignment="1">
      <alignment horizontal="center" vertical="center"/>
    </xf>
    <xf numFmtId="0" fontId="40" fillId="6" borderId="64" xfId="0" applyFont="1" applyFill="1" applyBorder="1" applyAlignment="1">
      <alignment horizontal="center" vertical="center"/>
    </xf>
    <xf numFmtId="0" fontId="40" fillId="6" borderId="65" xfId="0" applyFont="1" applyFill="1" applyBorder="1" applyAlignment="1">
      <alignment horizontal="center" vertical="center"/>
    </xf>
    <xf numFmtId="0" fontId="40" fillId="6" borderId="66" xfId="0" applyFont="1" applyFill="1" applyBorder="1" applyAlignment="1">
      <alignment horizontal="center" vertical="center"/>
    </xf>
    <xf numFmtId="0" fontId="40" fillId="6" borderId="67" xfId="0" applyFont="1" applyFill="1" applyBorder="1" applyAlignment="1">
      <alignment horizontal="center" vertical="center"/>
    </xf>
    <xf numFmtId="0" fontId="40" fillId="6" borderId="68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shrinkToFit="1"/>
    </xf>
    <xf numFmtId="0" fontId="21" fillId="4" borderId="6" xfId="0" applyFont="1" applyFill="1" applyBorder="1" applyAlignment="1">
      <alignment horizontal="left" vertical="center" shrinkToFit="1"/>
    </xf>
    <xf numFmtId="176" fontId="31" fillId="4" borderId="0" xfId="0" applyNumberFormat="1" applyFont="1" applyFill="1" applyAlignment="1">
      <alignment horizontal="center" vertical="center"/>
    </xf>
    <xf numFmtId="0" fontId="1" fillId="4" borderId="46" xfId="0" applyFont="1" applyFill="1" applyBorder="1" applyAlignment="1">
      <alignment horizontal="left" vertical="center" wrapText="1"/>
    </xf>
    <xf numFmtId="0" fontId="4" fillId="4" borderId="47" xfId="0" applyFont="1" applyFill="1" applyBorder="1" applyAlignment="1">
      <alignment horizontal="left" vertical="center" wrapText="1"/>
    </xf>
    <xf numFmtId="0" fontId="4" fillId="4" borderId="48" xfId="0" applyFont="1" applyFill="1" applyBorder="1" applyAlignment="1">
      <alignment horizontal="left" vertical="center" wrapText="1"/>
    </xf>
    <xf numFmtId="0" fontId="4" fillId="4" borderId="49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50" xfId="0" applyFont="1" applyFill="1" applyBorder="1" applyAlignment="1">
      <alignment horizontal="left" vertical="center" wrapText="1"/>
    </xf>
    <xf numFmtId="0" fontId="4" fillId="4" borderId="51" xfId="0" applyFont="1" applyFill="1" applyBorder="1" applyAlignment="1">
      <alignment horizontal="left" vertical="center" wrapText="1"/>
    </xf>
    <xf numFmtId="0" fontId="4" fillId="4" borderId="52" xfId="0" applyFont="1" applyFill="1" applyBorder="1" applyAlignment="1">
      <alignment horizontal="left" vertical="center" wrapText="1"/>
    </xf>
    <xf numFmtId="0" fontId="4" fillId="4" borderId="53" xfId="0" applyFont="1" applyFill="1" applyBorder="1" applyAlignment="1">
      <alignment horizontal="left" vertical="center" wrapText="1"/>
    </xf>
    <xf numFmtId="0" fontId="38" fillId="4" borderId="0" xfId="0" applyFont="1" applyFill="1" applyAlignment="1">
      <alignment horizontal="center" vertical="center" shrinkToFit="1"/>
    </xf>
    <xf numFmtId="0" fontId="0" fillId="4" borderId="8" xfId="0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3" borderId="2" xfId="0" applyFill="1" applyBorder="1" applyAlignment="1">
      <alignment horizontal="center" vertical="top"/>
    </xf>
    <xf numFmtId="0" fontId="0" fillId="3" borderId="3" xfId="0" applyFill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0" fontId="0" fillId="0" borderId="10" xfId="0" applyBorder="1" applyAlignment="1" applyProtection="1">
      <alignment horizontal="left" vertical="center" shrinkToFit="1"/>
      <protection locked="0"/>
    </xf>
    <xf numFmtId="0" fontId="0" fillId="0" borderId="11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21" fillId="4" borderId="0" xfId="0" applyFont="1" applyFill="1" applyAlignment="1">
      <alignment horizontal="left" vertical="center"/>
    </xf>
    <xf numFmtId="0" fontId="0" fillId="4" borderId="9" xfId="0" applyFill="1" applyBorder="1" applyAlignment="1">
      <alignment horizontal="right" vertical="center"/>
    </xf>
    <xf numFmtId="0" fontId="42" fillId="0" borderId="1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6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54" fillId="5" borderId="57" xfId="0" applyFont="1" applyFill="1" applyBorder="1" applyAlignment="1">
      <alignment horizontal="center" vertical="center" wrapText="1"/>
    </xf>
    <xf numFmtId="0" fontId="54" fillId="5" borderId="33" xfId="0" applyFont="1" applyFill="1" applyBorder="1" applyAlignment="1">
      <alignment horizontal="center" vertical="center"/>
    </xf>
    <xf numFmtId="0" fontId="54" fillId="5" borderId="120" xfId="0" applyFont="1" applyFill="1" applyBorder="1" applyAlignment="1">
      <alignment horizontal="center" vertical="center"/>
    </xf>
    <xf numFmtId="0" fontId="3" fillId="8" borderId="0" xfId="0" applyFont="1" applyFill="1" applyAlignment="1">
      <alignment shrinkToFit="1"/>
    </xf>
    <xf numFmtId="0" fontId="0" fillId="0" borderId="1" xfId="0" applyBorder="1" applyAlignment="1" applyProtection="1">
      <alignment horizontal="left" vertical="center" shrinkToFit="1"/>
      <protection locked="0"/>
    </xf>
    <xf numFmtId="0" fontId="4" fillId="8" borderId="8" xfId="0" applyFont="1" applyFill="1" applyBorder="1" applyAlignment="1">
      <alignment horizontal="left" vertical="center" wrapText="1" shrinkToFit="1"/>
    </xf>
    <xf numFmtId="0" fontId="4" fillId="8" borderId="0" xfId="0" applyFont="1" applyFill="1" applyAlignment="1">
      <alignment horizontal="left" vertical="center" wrapText="1" shrinkToFit="1"/>
    </xf>
    <xf numFmtId="0" fontId="19" fillId="8" borderId="9" xfId="0" applyFont="1" applyFill="1" applyBorder="1" applyAlignment="1">
      <alignment horizontal="center" vertical="center"/>
    </xf>
    <xf numFmtId="0" fontId="37" fillId="4" borderId="6" xfId="0" applyFont="1" applyFill="1" applyBorder="1" applyAlignment="1">
      <alignment horizontal="left" vertical="center" wrapText="1" shrinkToFit="1"/>
    </xf>
    <xf numFmtId="0" fontId="37" fillId="4" borderId="0" xfId="0" applyFont="1" applyFill="1" applyAlignment="1">
      <alignment horizontal="left" vertical="center" wrapText="1" shrinkToFit="1"/>
    </xf>
    <xf numFmtId="0" fontId="0" fillId="5" borderId="1" xfId="0" applyFill="1" applyBorder="1" applyAlignment="1">
      <alignment horizontal="left" vertical="center"/>
    </xf>
    <xf numFmtId="176" fontId="39" fillId="0" borderId="1" xfId="0" applyNumberFormat="1" applyFont="1" applyBorder="1" applyAlignment="1" applyProtection="1">
      <alignment horizontal="center" vertical="center"/>
      <protection locked="0"/>
    </xf>
    <xf numFmtId="49" fontId="0" fillId="0" borderId="5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top" wrapText="1"/>
    </xf>
    <xf numFmtId="0" fontId="0" fillId="0" borderId="0" xfId="0" applyAlignment="1" applyProtection="1">
      <alignment horizontal="center" vertical="center" shrinkToFit="1"/>
      <protection locked="0"/>
    </xf>
    <xf numFmtId="0" fontId="0" fillId="5" borderId="5" xfId="0" applyFill="1" applyBorder="1" applyAlignment="1">
      <alignment horizontal="left" vertical="center"/>
    </xf>
    <xf numFmtId="0" fontId="0" fillId="5" borderId="10" xfId="0" applyFill="1" applyBorder="1" applyAlignment="1">
      <alignment horizontal="left" vertical="center"/>
    </xf>
    <xf numFmtId="49" fontId="0" fillId="8" borderId="5" xfId="0" applyNumberFormat="1" applyFill="1" applyBorder="1" applyAlignment="1">
      <alignment horizontal="center" vertical="center" wrapText="1"/>
    </xf>
    <xf numFmtId="49" fontId="0" fillId="8" borderId="6" xfId="0" applyNumberFormat="1" applyFill="1" applyBorder="1" applyAlignment="1">
      <alignment horizontal="center" vertical="center"/>
    </xf>
    <xf numFmtId="49" fontId="0" fillId="8" borderId="7" xfId="0" applyNumberFormat="1" applyFill="1" applyBorder="1" applyAlignment="1">
      <alignment horizontal="center" vertical="center"/>
    </xf>
    <xf numFmtId="49" fontId="0" fillId="8" borderId="10" xfId="0" applyNumberFormat="1" applyFill="1" applyBorder="1" applyAlignment="1">
      <alignment horizontal="center" vertical="center"/>
    </xf>
    <xf numFmtId="49" fontId="0" fillId="8" borderId="11" xfId="0" applyNumberFormat="1" applyFill="1" applyBorder="1" applyAlignment="1">
      <alignment horizontal="center" vertical="center"/>
    </xf>
    <xf numFmtId="49" fontId="0" fillId="8" borderId="12" xfId="0" applyNumberFormat="1" applyFill="1" applyBorder="1" applyAlignment="1">
      <alignment horizontal="center" vertical="center"/>
    </xf>
    <xf numFmtId="49" fontId="0" fillId="8" borderId="5" xfId="0" quotePrefix="1" applyNumberFormat="1" applyFill="1" applyBorder="1" applyAlignment="1">
      <alignment horizontal="center" vertical="center" wrapText="1"/>
    </xf>
    <xf numFmtId="49" fontId="0" fillId="8" borderId="10" xfId="0" quotePrefix="1" applyNumberFormat="1" applyFill="1" applyBorder="1" applyAlignment="1">
      <alignment horizontal="center" vertical="center"/>
    </xf>
    <xf numFmtId="49" fontId="0" fillId="8" borderId="2" xfId="0" quotePrefix="1" applyNumberFormat="1" applyFill="1" applyBorder="1" applyAlignment="1">
      <alignment horizontal="center" vertical="center" wrapText="1"/>
    </xf>
    <xf numFmtId="49" fontId="0" fillId="8" borderId="4" xfId="0" quotePrefix="1" applyNumberFormat="1" applyFill="1" applyBorder="1" applyAlignment="1">
      <alignment horizontal="center" vertical="center"/>
    </xf>
    <xf numFmtId="0" fontId="0" fillId="8" borderId="8" xfId="0" applyFill="1" applyBorder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176" fontId="39" fillId="0" borderId="5" xfId="0" applyNumberFormat="1" applyFont="1" applyBorder="1" applyAlignment="1" applyProtection="1">
      <alignment horizontal="center" vertical="center"/>
      <protection locked="0"/>
    </xf>
    <xf numFmtId="176" fontId="39" fillId="0" borderId="7" xfId="0" applyNumberFormat="1" applyFont="1" applyBorder="1" applyAlignment="1" applyProtection="1">
      <alignment horizontal="center" vertical="center"/>
      <protection locked="0"/>
    </xf>
    <xf numFmtId="176" fontId="39" fillId="0" borderId="10" xfId="0" applyNumberFormat="1" applyFont="1" applyBorder="1" applyAlignment="1" applyProtection="1">
      <alignment horizontal="center" vertical="center"/>
      <protection locked="0"/>
    </xf>
    <xf numFmtId="176" fontId="39" fillId="0" borderId="12" xfId="0" applyNumberFormat="1" applyFont="1" applyBorder="1" applyAlignment="1" applyProtection="1">
      <alignment horizontal="center" vertical="center"/>
      <protection locked="0"/>
    </xf>
    <xf numFmtId="176" fontId="31" fillId="8" borderId="0" xfId="0" applyNumberFormat="1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0" fontId="0" fillId="8" borderId="9" xfId="0" applyFill="1" applyBorder="1" applyAlignment="1">
      <alignment horizontal="right" vertical="center"/>
    </xf>
    <xf numFmtId="49" fontId="0" fillId="0" borderId="5" xfId="0" applyNumberFormat="1" applyBorder="1" applyAlignment="1" applyProtection="1">
      <alignment horizontal="left" vertical="center"/>
      <protection locked="0"/>
    </xf>
    <xf numFmtId="49" fontId="0" fillId="0" borderId="6" xfId="0" applyNumberFormat="1" applyBorder="1" applyAlignment="1" applyProtection="1">
      <alignment horizontal="left" vertical="center"/>
      <protection locked="0"/>
    </xf>
    <xf numFmtId="49" fontId="0" fillId="0" borderId="7" xfId="0" applyNumberFormat="1" applyBorder="1" applyAlignment="1" applyProtection="1">
      <alignment horizontal="left" vertical="center"/>
      <protection locked="0"/>
    </xf>
    <xf numFmtId="49" fontId="0" fillId="0" borderId="10" xfId="0" applyNumberFormat="1" applyBorder="1" applyAlignment="1" applyProtection="1">
      <alignment horizontal="left" vertical="center"/>
      <protection locked="0"/>
    </xf>
    <xf numFmtId="49" fontId="0" fillId="0" borderId="11" xfId="0" applyNumberFormat="1" applyBorder="1" applyAlignment="1" applyProtection="1">
      <alignment horizontal="left" vertical="center"/>
      <protection locked="0"/>
    </xf>
    <xf numFmtId="49" fontId="0" fillId="0" borderId="12" xfId="0" applyNumberFormat="1" applyBorder="1" applyAlignment="1" applyProtection="1">
      <alignment horizontal="left" vertical="center"/>
      <protection locked="0"/>
    </xf>
    <xf numFmtId="0" fontId="40" fillId="8" borderId="63" xfId="0" applyFont="1" applyFill="1" applyBorder="1" applyAlignment="1">
      <alignment horizontal="center" vertical="center"/>
    </xf>
    <xf numFmtId="0" fontId="40" fillId="8" borderId="64" xfId="0" applyFont="1" applyFill="1" applyBorder="1" applyAlignment="1">
      <alignment horizontal="center" vertical="center"/>
    </xf>
    <xf numFmtId="0" fontId="40" fillId="8" borderId="65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horizontal="left" vertical="center" wrapText="1" shrinkToFit="1"/>
    </xf>
    <xf numFmtId="0" fontId="37" fillId="8" borderId="0" xfId="0" applyFont="1" applyFill="1" applyAlignment="1">
      <alignment horizontal="left" vertical="center" wrapText="1" shrinkToFit="1"/>
    </xf>
    <xf numFmtId="0" fontId="21" fillId="8" borderId="6" xfId="0" applyFont="1" applyFill="1" applyBorder="1" applyAlignment="1">
      <alignment horizontal="left" vertical="center" shrinkToFit="1"/>
    </xf>
    <xf numFmtId="0" fontId="38" fillId="8" borderId="0" xfId="0" applyFont="1" applyFill="1" applyAlignment="1">
      <alignment horizontal="center" vertical="center" shrinkToFit="1"/>
    </xf>
    <xf numFmtId="0" fontId="1" fillId="8" borderId="46" xfId="0" applyFont="1" applyFill="1" applyBorder="1" applyAlignment="1">
      <alignment horizontal="left" vertical="center" wrapText="1"/>
    </xf>
    <xf numFmtId="0" fontId="4" fillId="8" borderId="47" xfId="0" applyFont="1" applyFill="1" applyBorder="1" applyAlignment="1">
      <alignment horizontal="left" vertical="center" wrapText="1"/>
    </xf>
    <xf numFmtId="0" fontId="4" fillId="8" borderId="48" xfId="0" applyFont="1" applyFill="1" applyBorder="1" applyAlignment="1">
      <alignment horizontal="left" vertical="center" wrapText="1"/>
    </xf>
    <xf numFmtId="0" fontId="4" fillId="8" borderId="49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50" xfId="0" applyFont="1" applyFill="1" applyBorder="1" applyAlignment="1">
      <alignment horizontal="left" vertical="center" wrapText="1"/>
    </xf>
    <xf numFmtId="0" fontId="4" fillId="8" borderId="51" xfId="0" applyFont="1" applyFill="1" applyBorder="1" applyAlignment="1">
      <alignment horizontal="left" vertical="center" wrapText="1"/>
    </xf>
    <xf numFmtId="0" fontId="4" fillId="8" borderId="52" xfId="0" applyFont="1" applyFill="1" applyBorder="1" applyAlignment="1">
      <alignment horizontal="left" vertical="center" wrapText="1"/>
    </xf>
    <xf numFmtId="0" fontId="4" fillId="8" borderId="53" xfId="0" applyFont="1" applyFill="1" applyBorder="1" applyAlignment="1">
      <alignment horizontal="left" vertical="center" wrapText="1"/>
    </xf>
    <xf numFmtId="0" fontId="40" fillId="8" borderId="66" xfId="0" applyFont="1" applyFill="1" applyBorder="1" applyAlignment="1">
      <alignment horizontal="center" vertical="center"/>
    </xf>
    <xf numFmtId="0" fontId="40" fillId="8" borderId="67" xfId="0" applyFont="1" applyFill="1" applyBorder="1" applyAlignment="1">
      <alignment horizontal="center" vertical="center"/>
    </xf>
    <xf numFmtId="0" fontId="40" fillId="8" borderId="68" xfId="0" applyFont="1" applyFill="1" applyBorder="1" applyAlignment="1">
      <alignment horizontal="center" vertical="center"/>
    </xf>
    <xf numFmtId="0" fontId="3" fillId="9" borderId="0" xfId="0" applyFont="1" applyFill="1" applyAlignment="1">
      <alignment shrinkToFit="1"/>
    </xf>
    <xf numFmtId="0" fontId="4" fillId="9" borderId="8" xfId="0" applyFont="1" applyFill="1" applyBorder="1" applyAlignment="1">
      <alignment horizontal="left" vertical="center" wrapText="1" shrinkToFit="1"/>
    </xf>
    <xf numFmtId="0" fontId="4" fillId="9" borderId="0" xfId="0" applyFont="1" applyFill="1" applyAlignment="1">
      <alignment horizontal="left" vertical="center" wrapText="1" shrinkToFit="1"/>
    </xf>
    <xf numFmtId="0" fontId="19" fillId="9" borderId="9" xfId="0" applyFont="1" applyFill="1" applyBorder="1" applyAlignment="1">
      <alignment horizontal="center" vertical="center"/>
    </xf>
    <xf numFmtId="49" fontId="0" fillId="9" borderId="5" xfId="0" applyNumberFormat="1" applyFill="1" applyBorder="1" applyAlignment="1">
      <alignment horizontal="center" vertical="center" wrapText="1"/>
    </xf>
    <xf numFmtId="49" fontId="0" fillId="9" borderId="6" xfId="0" applyNumberFormat="1" applyFill="1" applyBorder="1" applyAlignment="1">
      <alignment horizontal="center" vertical="center"/>
    </xf>
    <xf numFmtId="49" fontId="0" fillId="9" borderId="7" xfId="0" applyNumberFormat="1" applyFill="1" applyBorder="1" applyAlignment="1">
      <alignment horizontal="center" vertical="center"/>
    </xf>
    <xf numFmtId="49" fontId="0" fillId="9" borderId="10" xfId="0" applyNumberFormat="1" applyFill="1" applyBorder="1" applyAlignment="1">
      <alignment horizontal="center" vertical="center"/>
    </xf>
    <xf numFmtId="49" fontId="0" fillId="9" borderId="11" xfId="0" applyNumberFormat="1" applyFill="1" applyBorder="1" applyAlignment="1">
      <alignment horizontal="center" vertical="center"/>
    </xf>
    <xf numFmtId="49" fontId="0" fillId="9" borderId="12" xfId="0" applyNumberFormat="1" applyFill="1" applyBorder="1" applyAlignment="1">
      <alignment horizontal="center" vertical="center"/>
    </xf>
    <xf numFmtId="49" fontId="0" fillId="9" borderId="5" xfId="0" quotePrefix="1" applyNumberFormat="1" applyFill="1" applyBorder="1" applyAlignment="1">
      <alignment horizontal="center" vertical="center" wrapText="1"/>
    </xf>
    <xf numFmtId="49" fontId="0" fillId="9" borderId="10" xfId="0" quotePrefix="1" applyNumberFormat="1" applyFill="1" applyBorder="1" applyAlignment="1">
      <alignment horizontal="center" vertical="center"/>
    </xf>
    <xf numFmtId="49" fontId="0" fillId="9" borderId="2" xfId="0" quotePrefix="1" applyNumberFormat="1" applyFill="1" applyBorder="1" applyAlignment="1">
      <alignment horizontal="center" vertical="center" wrapText="1"/>
    </xf>
    <xf numFmtId="49" fontId="0" fillId="9" borderId="4" xfId="0" quotePrefix="1" applyNumberFormat="1" applyFill="1" applyBorder="1" applyAlignment="1">
      <alignment horizontal="center" vertical="center"/>
    </xf>
    <xf numFmtId="0" fontId="0" fillId="9" borderId="8" xfId="0" applyFill="1" applyBorder="1" applyAlignment="1">
      <alignment horizontal="left" vertical="top" wrapText="1"/>
    </xf>
    <xf numFmtId="0" fontId="0" fillId="9" borderId="0" xfId="0" applyFill="1" applyAlignment="1">
      <alignment horizontal="left" vertical="top" wrapText="1"/>
    </xf>
    <xf numFmtId="176" fontId="31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0" fontId="0" fillId="9" borderId="9" xfId="0" applyFill="1" applyBorder="1" applyAlignment="1">
      <alignment horizontal="right" vertical="center"/>
    </xf>
    <xf numFmtId="0" fontId="40" fillId="9" borderId="63" xfId="0" applyFont="1" applyFill="1" applyBorder="1" applyAlignment="1">
      <alignment horizontal="center" vertical="center"/>
    </xf>
    <xf numFmtId="0" fontId="40" fillId="9" borderId="64" xfId="0" applyFont="1" applyFill="1" applyBorder="1" applyAlignment="1">
      <alignment horizontal="center" vertical="center"/>
    </xf>
    <xf numFmtId="0" fontId="40" fillId="9" borderId="65" xfId="0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left" vertical="center" wrapText="1" shrinkToFit="1"/>
    </xf>
    <xf numFmtId="0" fontId="37" fillId="9" borderId="0" xfId="0" applyFont="1" applyFill="1" applyAlignment="1">
      <alignment horizontal="left" vertical="center" wrapText="1" shrinkToFit="1"/>
    </xf>
    <xf numFmtId="0" fontId="21" fillId="9" borderId="6" xfId="0" applyFont="1" applyFill="1" applyBorder="1" applyAlignment="1">
      <alignment horizontal="left" vertical="center" shrinkToFit="1"/>
    </xf>
    <xf numFmtId="0" fontId="38" fillId="9" borderId="0" xfId="0" applyFont="1" applyFill="1" applyAlignment="1">
      <alignment horizontal="center" vertical="center" shrinkToFit="1"/>
    </xf>
    <xf numFmtId="0" fontId="1" fillId="9" borderId="46" xfId="0" applyFont="1" applyFill="1" applyBorder="1" applyAlignment="1">
      <alignment horizontal="left" vertical="center" wrapText="1"/>
    </xf>
    <xf numFmtId="0" fontId="4" fillId="9" borderId="47" xfId="0" applyFont="1" applyFill="1" applyBorder="1" applyAlignment="1">
      <alignment horizontal="left" vertical="center" wrapText="1"/>
    </xf>
    <xf numFmtId="0" fontId="4" fillId="9" borderId="48" xfId="0" applyFont="1" applyFill="1" applyBorder="1" applyAlignment="1">
      <alignment horizontal="left" vertical="center" wrapText="1"/>
    </xf>
    <xf numFmtId="0" fontId="4" fillId="9" borderId="49" xfId="0" applyFont="1" applyFill="1" applyBorder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0" fontId="4" fillId="9" borderId="50" xfId="0" applyFont="1" applyFill="1" applyBorder="1" applyAlignment="1">
      <alignment horizontal="left" vertical="center" wrapText="1"/>
    </xf>
    <xf numFmtId="0" fontId="4" fillId="9" borderId="51" xfId="0" applyFont="1" applyFill="1" applyBorder="1" applyAlignment="1">
      <alignment horizontal="left" vertical="center" wrapText="1"/>
    </xf>
    <xf numFmtId="0" fontId="4" fillId="9" borderId="52" xfId="0" applyFont="1" applyFill="1" applyBorder="1" applyAlignment="1">
      <alignment horizontal="left" vertical="center" wrapText="1"/>
    </xf>
    <xf numFmtId="0" fontId="4" fillId="9" borderId="53" xfId="0" applyFont="1" applyFill="1" applyBorder="1" applyAlignment="1">
      <alignment horizontal="left" vertical="center" wrapText="1"/>
    </xf>
    <xf numFmtId="0" fontId="40" fillId="9" borderId="66" xfId="0" applyFont="1" applyFill="1" applyBorder="1" applyAlignment="1">
      <alignment horizontal="center" vertical="center"/>
    </xf>
    <xf numFmtId="0" fontId="40" fillId="9" borderId="67" xfId="0" applyFont="1" applyFill="1" applyBorder="1" applyAlignment="1">
      <alignment horizontal="center" vertical="center"/>
    </xf>
    <xf numFmtId="0" fontId="40" fillId="9" borderId="68" xfId="0" applyFont="1" applyFill="1" applyBorder="1" applyAlignment="1">
      <alignment horizontal="center" vertical="center"/>
    </xf>
    <xf numFmtId="0" fontId="3" fillId="7" borderId="0" xfId="0" applyFont="1" applyFill="1" applyAlignment="1">
      <alignment shrinkToFit="1"/>
    </xf>
    <xf numFmtId="0" fontId="4" fillId="7" borderId="8" xfId="0" applyFont="1" applyFill="1" applyBorder="1" applyAlignment="1">
      <alignment horizontal="left" vertical="center" wrapText="1" shrinkToFit="1"/>
    </xf>
    <xf numFmtId="0" fontId="4" fillId="7" borderId="0" xfId="0" applyFont="1" applyFill="1" applyAlignment="1">
      <alignment horizontal="left" vertical="center" wrapText="1" shrinkToFit="1"/>
    </xf>
    <xf numFmtId="0" fontId="19" fillId="7" borderId="9" xfId="0" applyFont="1" applyFill="1" applyBorder="1" applyAlignment="1">
      <alignment horizontal="center" vertical="center"/>
    </xf>
    <xf numFmtId="49" fontId="0" fillId="7" borderId="5" xfId="0" applyNumberFormat="1" applyFill="1" applyBorder="1" applyAlignment="1">
      <alignment horizontal="center" vertical="center" wrapText="1"/>
    </xf>
    <xf numFmtId="49" fontId="0" fillId="7" borderId="6" xfId="0" applyNumberFormat="1" applyFill="1" applyBorder="1" applyAlignment="1">
      <alignment horizontal="center" vertical="center"/>
    </xf>
    <xf numFmtId="49" fontId="0" fillId="7" borderId="7" xfId="0" applyNumberFormat="1" applyFill="1" applyBorder="1" applyAlignment="1">
      <alignment horizontal="center" vertical="center"/>
    </xf>
    <xf numFmtId="49" fontId="0" fillId="7" borderId="10" xfId="0" applyNumberFormat="1" applyFill="1" applyBorder="1" applyAlignment="1">
      <alignment horizontal="center" vertical="center"/>
    </xf>
    <xf numFmtId="49" fontId="0" fillId="7" borderId="11" xfId="0" applyNumberFormat="1" applyFill="1" applyBorder="1" applyAlignment="1">
      <alignment horizontal="center" vertical="center"/>
    </xf>
    <xf numFmtId="49" fontId="0" fillId="7" borderId="12" xfId="0" applyNumberFormat="1" applyFill="1" applyBorder="1" applyAlignment="1">
      <alignment horizontal="center" vertical="center"/>
    </xf>
    <xf numFmtId="49" fontId="0" fillId="7" borderId="5" xfId="0" quotePrefix="1" applyNumberFormat="1" applyFill="1" applyBorder="1" applyAlignment="1">
      <alignment horizontal="center" vertical="center" wrapText="1"/>
    </xf>
    <xf numFmtId="49" fontId="0" fillId="7" borderId="10" xfId="0" quotePrefix="1" applyNumberFormat="1" applyFill="1" applyBorder="1" applyAlignment="1">
      <alignment horizontal="center" vertical="center"/>
    </xf>
    <xf numFmtId="49" fontId="0" fillId="7" borderId="2" xfId="0" quotePrefix="1" applyNumberFormat="1" applyFill="1" applyBorder="1" applyAlignment="1">
      <alignment horizontal="center" vertical="center" wrapText="1"/>
    </xf>
    <xf numFmtId="49" fontId="0" fillId="7" borderId="4" xfId="0" quotePrefix="1" applyNumberFormat="1" applyFill="1" applyBorder="1" applyAlignment="1">
      <alignment horizontal="center" vertical="center"/>
    </xf>
    <xf numFmtId="0" fontId="0" fillId="7" borderId="8" xfId="0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37" fillId="7" borderId="6" xfId="0" applyFont="1" applyFill="1" applyBorder="1" applyAlignment="1">
      <alignment horizontal="left" vertical="center" wrapText="1" shrinkToFit="1"/>
    </xf>
    <xf numFmtId="0" fontId="37" fillId="7" borderId="0" xfId="0" applyFont="1" applyFill="1" applyAlignment="1">
      <alignment horizontal="left" vertical="center" wrapText="1" shrinkToFit="1"/>
    </xf>
    <xf numFmtId="0" fontId="21" fillId="7" borderId="6" xfId="0" applyFont="1" applyFill="1" applyBorder="1" applyAlignment="1">
      <alignment horizontal="left" vertical="center" shrinkToFit="1"/>
    </xf>
    <xf numFmtId="0" fontId="38" fillId="7" borderId="0" xfId="0" applyFont="1" applyFill="1" applyAlignment="1">
      <alignment horizontal="center" vertical="center" shrinkToFit="1"/>
    </xf>
    <xf numFmtId="0" fontId="1" fillId="7" borderId="46" xfId="0" applyFont="1" applyFill="1" applyBorder="1" applyAlignment="1">
      <alignment horizontal="left" vertical="center" wrapText="1"/>
    </xf>
    <xf numFmtId="0" fontId="4" fillId="7" borderId="47" xfId="0" applyFont="1" applyFill="1" applyBorder="1" applyAlignment="1">
      <alignment horizontal="left" vertical="center" wrapText="1"/>
    </xf>
    <xf numFmtId="0" fontId="4" fillId="7" borderId="48" xfId="0" applyFont="1" applyFill="1" applyBorder="1" applyAlignment="1">
      <alignment horizontal="left" vertical="center" wrapText="1"/>
    </xf>
    <xf numFmtId="0" fontId="4" fillId="7" borderId="49" xfId="0" applyFont="1" applyFill="1" applyBorder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4" fillId="7" borderId="50" xfId="0" applyFont="1" applyFill="1" applyBorder="1" applyAlignment="1">
      <alignment horizontal="left" vertical="center" wrapText="1"/>
    </xf>
    <xf numFmtId="0" fontId="4" fillId="7" borderId="51" xfId="0" applyFont="1" applyFill="1" applyBorder="1" applyAlignment="1">
      <alignment horizontal="left" vertical="center" wrapText="1"/>
    </xf>
    <xf numFmtId="0" fontId="4" fillId="7" borderId="52" xfId="0" applyFont="1" applyFill="1" applyBorder="1" applyAlignment="1">
      <alignment horizontal="left" vertical="center" wrapText="1"/>
    </xf>
    <xf numFmtId="0" fontId="4" fillId="7" borderId="53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176" fontId="31" fillId="7" borderId="0" xfId="0" applyNumberFormat="1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0" fontId="28" fillId="0" borderId="35" xfId="2" applyFont="1" applyBorder="1" applyAlignment="1">
      <alignment horizontal="center" vertical="distributed"/>
    </xf>
    <xf numFmtId="0" fontId="28" fillId="0" borderId="56" xfId="2" applyFont="1" applyBorder="1" applyAlignment="1">
      <alignment horizontal="center" vertical="distributed"/>
    </xf>
    <xf numFmtId="0" fontId="5" fillId="0" borderId="35" xfId="2" applyFont="1" applyBorder="1" applyAlignment="1">
      <alignment horizontal="center" vertical="center"/>
    </xf>
    <xf numFmtId="0" fontId="5" fillId="0" borderId="56" xfId="2" applyFont="1" applyBorder="1" applyAlignment="1">
      <alignment horizontal="center" vertical="center"/>
    </xf>
    <xf numFmtId="49" fontId="23" fillId="0" borderId="35" xfId="2" applyNumberFormat="1" applyFont="1" applyBorder="1" applyAlignment="1">
      <alignment horizontal="left" vertical="center"/>
    </xf>
    <xf numFmtId="0" fontId="23" fillId="0" borderId="33" xfId="2" applyFont="1" applyBorder="1" applyAlignment="1">
      <alignment horizontal="left" vertical="center"/>
    </xf>
    <xf numFmtId="0" fontId="23" fillId="0" borderId="22" xfId="2" applyFont="1" applyBorder="1" applyAlignment="1">
      <alignment horizontal="left" vertical="center"/>
    </xf>
    <xf numFmtId="0" fontId="23" fillId="0" borderId="102" xfId="2" applyFont="1" applyBorder="1" applyAlignment="1">
      <alignment horizontal="left" vertical="center"/>
    </xf>
    <xf numFmtId="49" fontId="27" fillId="0" borderId="116" xfId="2" applyNumberFormat="1" applyFont="1" applyBorder="1" applyAlignment="1">
      <alignment horizontal="left" vertical="center" wrapText="1"/>
    </xf>
    <xf numFmtId="0" fontId="27" fillId="0" borderId="117" xfId="2" applyFont="1" applyBorder="1" applyAlignment="1">
      <alignment horizontal="left" vertical="center" wrapText="1"/>
    </xf>
    <xf numFmtId="0" fontId="27" fillId="0" borderId="118" xfId="2" applyFont="1" applyBorder="1" applyAlignment="1">
      <alignment horizontal="left" vertical="center" wrapText="1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0" fontId="15" fillId="0" borderId="0" xfId="2" applyFont="1" applyAlignment="1">
      <alignment horizontal="right" vertical="center"/>
    </xf>
    <xf numFmtId="0" fontId="15" fillId="0" borderId="21" xfId="2" applyFont="1" applyBorder="1" applyAlignment="1">
      <alignment horizontal="right" vertical="center"/>
    </xf>
    <xf numFmtId="0" fontId="15" fillId="0" borderId="22" xfId="2" applyFont="1" applyBorder="1" applyAlignment="1">
      <alignment horizontal="right"/>
    </xf>
    <xf numFmtId="0" fontId="15" fillId="0" borderId="23" xfId="2" applyFont="1" applyBorder="1" applyAlignment="1">
      <alignment horizontal="right"/>
    </xf>
    <xf numFmtId="0" fontId="23" fillId="0" borderId="8" xfId="2" applyFont="1" applyBorder="1" applyAlignment="1">
      <alignment horizontal="left" vertical="center" shrinkToFit="1"/>
    </xf>
    <xf numFmtId="0" fontId="23" fillId="0" borderId="0" xfId="2" applyFont="1" applyAlignment="1">
      <alignment horizontal="left" vertical="center" shrinkToFit="1"/>
    </xf>
    <xf numFmtId="0" fontId="23" fillId="0" borderId="9" xfId="2" applyFont="1" applyBorder="1" applyAlignment="1">
      <alignment horizontal="left" vertical="center" shrinkToFit="1"/>
    </xf>
    <xf numFmtId="0" fontId="23" fillId="0" borderId="75" xfId="2" applyFont="1" applyBorder="1" applyAlignment="1">
      <alignment horizontal="left" vertical="center" shrinkToFit="1"/>
    </xf>
    <xf numFmtId="0" fontId="23" fillId="0" borderId="22" xfId="2" applyFont="1" applyBorder="1" applyAlignment="1">
      <alignment horizontal="left" vertical="center" shrinkToFit="1"/>
    </xf>
    <xf numFmtId="0" fontId="23" fillId="0" borderId="119" xfId="2" applyFont="1" applyBorder="1" applyAlignment="1">
      <alignment horizontal="left" vertical="center" shrinkToFit="1"/>
    </xf>
    <xf numFmtId="45" fontId="24" fillId="0" borderId="26" xfId="2" applyNumberFormat="1" applyFont="1" applyBorder="1" applyAlignment="1">
      <alignment horizontal="center" vertical="center"/>
    </xf>
    <xf numFmtId="0" fontId="24" fillId="0" borderId="20" xfId="2" applyFont="1" applyBorder="1" applyAlignment="1">
      <alignment horizontal="center" vertical="center"/>
    </xf>
    <xf numFmtId="0" fontId="24" fillId="0" borderId="24" xfId="2" applyFont="1" applyBorder="1" applyAlignment="1">
      <alignment horizontal="center" vertical="center"/>
    </xf>
    <xf numFmtId="0" fontId="24" fillId="0" borderId="111" xfId="2" applyFont="1" applyBorder="1" applyAlignment="1">
      <alignment horizontal="center" vertical="center"/>
    </xf>
    <xf numFmtId="45" fontId="25" fillId="0" borderId="39" xfId="2" applyNumberFormat="1" applyFont="1" applyBorder="1" applyAlignment="1">
      <alignment horizontal="center" vertical="center"/>
    </xf>
    <xf numFmtId="45" fontId="25" fillId="0" borderId="27" xfId="2" applyNumberFormat="1" applyFont="1" applyBorder="1" applyAlignment="1">
      <alignment horizontal="center" vertical="center"/>
    </xf>
    <xf numFmtId="45" fontId="25" fillId="0" borderId="28" xfId="2" applyNumberFormat="1" applyFont="1" applyBorder="1" applyAlignment="1">
      <alignment horizontal="center" vertical="center"/>
    </xf>
    <xf numFmtId="45" fontId="25" fillId="0" borderId="113" xfId="2" applyNumberFormat="1" applyFont="1" applyBorder="1" applyAlignment="1">
      <alignment horizontal="center" vertical="center"/>
    </xf>
    <xf numFmtId="176" fontId="28" fillId="0" borderId="35" xfId="2" applyNumberFormat="1" applyFont="1" applyBorder="1" applyAlignment="1">
      <alignment horizontal="center" vertical="center"/>
    </xf>
    <xf numFmtId="176" fontId="28" fillId="0" borderId="33" xfId="2" applyNumberFormat="1" applyFont="1" applyBorder="1" applyAlignment="1">
      <alignment horizontal="center" vertical="center"/>
    </xf>
    <xf numFmtId="176" fontId="5" fillId="0" borderId="57" xfId="2" applyNumberFormat="1" applyFont="1" applyBorder="1" applyAlignment="1">
      <alignment horizontal="center" vertical="center" wrapText="1"/>
    </xf>
    <xf numFmtId="176" fontId="5" fillId="0" borderId="56" xfId="2" applyNumberFormat="1" applyFont="1" applyBorder="1" applyAlignment="1">
      <alignment horizontal="center" vertical="center" wrapText="1"/>
    </xf>
    <xf numFmtId="176" fontId="28" fillId="0" borderId="33" xfId="2" applyNumberFormat="1" applyFont="1" applyBorder="1" applyAlignment="1">
      <alignment horizontal="center" vertical="center" wrapText="1"/>
    </xf>
    <xf numFmtId="176" fontId="28" fillId="0" borderId="104" xfId="2" applyNumberFormat="1" applyFont="1" applyBorder="1" applyAlignment="1">
      <alignment horizontal="center" vertical="center" wrapText="1"/>
    </xf>
    <xf numFmtId="0" fontId="16" fillId="0" borderId="95" xfId="2" applyFont="1" applyBorder="1" applyAlignment="1">
      <alignment horizontal="center" vertical="center" shrinkToFit="1"/>
    </xf>
    <xf numFmtId="0" fontId="16" fillId="0" borderId="96" xfId="2" applyFont="1" applyBorder="1" applyAlignment="1">
      <alignment horizontal="center" vertical="center" shrinkToFit="1"/>
    </xf>
    <xf numFmtId="0" fontId="16" fillId="0" borderId="97" xfId="2" applyFont="1" applyBorder="1" applyAlignment="1">
      <alignment horizontal="center" vertical="center" shrinkToFit="1"/>
    </xf>
    <xf numFmtId="0" fontId="5" fillId="0" borderId="98" xfId="2" applyFont="1" applyBorder="1" applyAlignment="1">
      <alignment horizontal="center" vertical="center"/>
    </xf>
    <xf numFmtId="0" fontId="5" fillId="0" borderId="34" xfId="2" applyFont="1" applyBorder="1" applyAlignment="1">
      <alignment horizontal="center" vertical="center"/>
    </xf>
    <xf numFmtId="0" fontId="25" fillId="0" borderId="99" xfId="2" applyFont="1" applyBorder="1" applyAlignment="1">
      <alignment horizontal="center" vertical="center"/>
    </xf>
    <xf numFmtId="0" fontId="25" fillId="0" borderId="100" xfId="2" applyFont="1" applyBorder="1" applyAlignment="1">
      <alignment horizontal="center" vertical="center"/>
    </xf>
    <xf numFmtId="0" fontId="25" fillId="0" borderId="22" xfId="2" applyFont="1" applyBorder="1" applyAlignment="1">
      <alignment horizontal="center" vertical="center"/>
    </xf>
    <xf numFmtId="0" fontId="25" fillId="0" borderId="102" xfId="2" applyFont="1" applyBorder="1" applyAlignment="1">
      <alignment horizontal="center" vertical="center"/>
    </xf>
    <xf numFmtId="0" fontId="8" fillId="0" borderId="75" xfId="2" applyFont="1" applyBorder="1" applyAlignment="1">
      <alignment horizontal="center" vertical="center" shrinkToFit="1"/>
    </xf>
    <xf numFmtId="0" fontId="8" fillId="0" borderId="22" xfId="2" applyFont="1" applyBorder="1" applyAlignment="1">
      <alignment horizontal="center" vertical="center" shrinkToFit="1"/>
    </xf>
    <xf numFmtId="0" fontId="8" fillId="0" borderId="35" xfId="2" applyFont="1" applyBorder="1" applyAlignment="1">
      <alignment horizontal="center" vertical="center" shrinkToFit="1"/>
    </xf>
    <xf numFmtId="0" fontId="8" fillId="0" borderId="33" xfId="2" applyFont="1" applyBorder="1" applyAlignment="1">
      <alignment horizontal="center" vertical="center" shrinkToFit="1"/>
    </xf>
    <xf numFmtId="0" fontId="5" fillId="0" borderId="57" xfId="2" applyFont="1" applyBorder="1" applyAlignment="1">
      <alignment horizontal="center" vertical="center" shrinkToFit="1"/>
    </xf>
    <xf numFmtId="0" fontId="5" fillId="0" borderId="56" xfId="2" applyFont="1" applyBorder="1" applyAlignment="1">
      <alignment horizontal="center" vertical="center" shrinkToFit="1"/>
    </xf>
    <xf numFmtId="0" fontId="28" fillId="0" borderId="35" xfId="2" applyFont="1" applyBorder="1" applyAlignment="1">
      <alignment horizontal="center" vertical="center"/>
    </xf>
    <xf numFmtId="0" fontId="28" fillId="0" borderId="33" xfId="2" applyFont="1" applyBorder="1" applyAlignment="1">
      <alignment horizontal="center" vertical="center"/>
    </xf>
    <xf numFmtId="0" fontId="28" fillId="0" borderId="104" xfId="2" applyFont="1" applyBorder="1" applyAlignment="1">
      <alignment horizontal="center" vertical="center"/>
    </xf>
    <xf numFmtId="0" fontId="5" fillId="0" borderId="105" xfId="2" applyFont="1" applyBorder="1" applyAlignment="1">
      <alignment horizontal="center" vertical="center"/>
    </xf>
    <xf numFmtId="0" fontId="5" fillId="0" borderId="107" xfId="2" applyFont="1" applyBorder="1" applyAlignment="1">
      <alignment horizontal="center" vertical="center"/>
    </xf>
    <xf numFmtId="0" fontId="5" fillId="0" borderId="24" xfId="2" applyFont="1" applyBorder="1" applyAlignment="1">
      <alignment horizontal="center" vertical="center" wrapText="1"/>
    </xf>
    <xf numFmtId="0" fontId="5" fillId="0" borderId="25" xfId="2" applyFont="1" applyBorder="1" applyAlignment="1">
      <alignment horizontal="center" vertical="center" wrapText="1"/>
    </xf>
    <xf numFmtId="0" fontId="5" fillId="0" borderId="25" xfId="2" applyFont="1" applyBorder="1" applyAlignment="1">
      <alignment horizontal="center" vertical="center"/>
    </xf>
    <xf numFmtId="0" fontId="5" fillId="0" borderId="106" xfId="2" applyFont="1" applyBorder="1" applyAlignment="1">
      <alignment horizontal="center" vertical="center"/>
    </xf>
    <xf numFmtId="0" fontId="23" fillId="0" borderId="5" xfId="2" applyFont="1" applyBorder="1" applyAlignment="1">
      <alignment horizontal="left" vertical="center" shrinkToFit="1"/>
    </xf>
    <xf numFmtId="0" fontId="23" fillId="0" borderId="6" xfId="2" applyFont="1" applyBorder="1" applyAlignment="1">
      <alignment horizontal="left" vertical="center" shrinkToFit="1"/>
    </xf>
    <xf numFmtId="0" fontId="23" fillId="0" borderId="7" xfId="2" applyFont="1" applyBorder="1" applyAlignment="1">
      <alignment horizontal="left" vertical="center" shrinkToFit="1"/>
    </xf>
    <xf numFmtId="0" fontId="23" fillId="0" borderId="10" xfId="2" applyFont="1" applyBorder="1" applyAlignment="1">
      <alignment horizontal="left" vertical="center" shrinkToFit="1"/>
    </xf>
    <xf numFmtId="0" fontId="23" fillId="0" borderId="11" xfId="2" applyFont="1" applyBorder="1" applyAlignment="1">
      <alignment horizontal="left" vertical="center" shrinkToFit="1"/>
    </xf>
    <xf numFmtId="0" fontId="23" fillId="0" borderId="12" xfId="2" applyFont="1" applyBorder="1" applyAlignment="1">
      <alignment horizontal="left" vertical="center" shrinkToFit="1"/>
    </xf>
    <xf numFmtId="38" fontId="33" fillId="0" borderId="35" xfId="2" applyNumberFormat="1" applyFont="1" applyBorder="1" applyAlignment="1">
      <alignment horizontal="center" vertical="center" shrinkToFit="1"/>
    </xf>
    <xf numFmtId="38" fontId="33" fillId="0" borderId="58" xfId="2" applyNumberFormat="1" applyFont="1" applyBorder="1" applyAlignment="1">
      <alignment horizontal="center" vertical="center" shrinkToFit="1"/>
    </xf>
    <xf numFmtId="0" fontId="36" fillId="0" borderId="33" xfId="2" applyFont="1" applyBorder="1" applyAlignment="1">
      <alignment horizontal="left" vertical="center" shrinkToFit="1"/>
    </xf>
    <xf numFmtId="0" fontId="36" fillId="0" borderId="87" xfId="2" applyFont="1" applyBorder="1" applyAlignment="1">
      <alignment horizontal="left" vertical="center" shrinkToFit="1"/>
    </xf>
    <xf numFmtId="0" fontId="5" fillId="0" borderId="83" xfId="2" applyFont="1" applyBorder="1" applyAlignment="1">
      <alignment horizontal="center" vertical="center" wrapText="1"/>
    </xf>
    <xf numFmtId="0" fontId="5" fillId="0" borderId="69" xfId="2" applyFont="1" applyBorder="1" applyAlignment="1">
      <alignment horizontal="center" vertical="center" wrapText="1"/>
    </xf>
    <xf numFmtId="0" fontId="5" fillId="0" borderId="70" xfId="2" applyFont="1" applyBorder="1" applyAlignment="1">
      <alignment horizontal="center" vertical="center" wrapText="1"/>
    </xf>
    <xf numFmtId="0" fontId="25" fillId="0" borderId="61" xfId="2" applyFont="1" applyBorder="1" applyAlignment="1">
      <alignment horizontal="left" vertical="center"/>
    </xf>
    <xf numFmtId="0" fontId="25" fillId="0" borderId="20" xfId="2" applyFont="1" applyBorder="1" applyAlignment="1">
      <alignment horizontal="left" vertical="center"/>
    </xf>
    <xf numFmtId="0" fontId="5" fillId="0" borderId="26" xfId="2" applyFont="1" applyBorder="1" applyAlignment="1">
      <alignment horizontal="center" vertical="center"/>
    </xf>
    <xf numFmtId="0" fontId="5" fillId="0" borderId="59" xfId="2" applyFont="1" applyBorder="1" applyAlignment="1">
      <alignment horizontal="center" vertical="center"/>
    </xf>
    <xf numFmtId="0" fontId="25" fillId="0" borderId="88" xfId="2" applyFont="1" applyBorder="1" applyAlignment="1">
      <alignment horizontal="left" vertical="center"/>
    </xf>
    <xf numFmtId="0" fontId="25" fillId="0" borderId="16" xfId="2" applyFont="1" applyBorder="1" applyAlignment="1">
      <alignment horizontal="left" vertical="center" shrinkToFit="1"/>
    </xf>
    <xf numFmtId="0" fontId="25" fillId="0" borderId="14" xfId="2" applyFont="1" applyBorder="1" applyAlignment="1">
      <alignment horizontal="left" vertical="center" shrinkToFit="1"/>
    </xf>
    <xf numFmtId="0" fontId="25" fillId="0" borderId="89" xfId="2" applyFont="1" applyBorder="1" applyAlignment="1">
      <alignment horizontal="left" vertical="center" shrinkToFit="1"/>
    </xf>
    <xf numFmtId="0" fontId="25" fillId="0" borderId="16" xfId="2" applyFont="1" applyBorder="1" applyAlignment="1">
      <alignment horizontal="left" vertical="center"/>
    </xf>
    <xf numFmtId="0" fontId="25" fillId="0" borderId="14" xfId="2" applyFont="1" applyBorder="1" applyAlignment="1">
      <alignment horizontal="left" vertical="center"/>
    </xf>
    <xf numFmtId="0" fontId="25" fillId="0" borderId="89" xfId="2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62" xfId="2" applyFont="1" applyBorder="1" applyAlignment="1">
      <alignment horizontal="center" vertical="center"/>
    </xf>
    <xf numFmtId="0" fontId="25" fillId="0" borderId="14" xfId="2" applyFont="1" applyBorder="1" applyAlignment="1">
      <alignment horizontal="center" vertical="center"/>
    </xf>
    <xf numFmtId="0" fontId="25" fillId="0" borderId="89" xfId="2" applyFont="1" applyBorder="1" applyAlignment="1">
      <alignment horizontal="center" vertical="center"/>
    </xf>
    <xf numFmtId="0" fontId="25" fillId="0" borderId="91" xfId="2" applyFont="1" applyBorder="1" applyAlignment="1">
      <alignment horizontal="left" vertical="center"/>
    </xf>
    <xf numFmtId="0" fontId="25" fillId="0" borderId="92" xfId="2" applyFont="1" applyBorder="1" applyAlignment="1">
      <alignment horizontal="left" vertical="center"/>
    </xf>
    <xf numFmtId="0" fontId="25" fillId="0" borderId="93" xfId="2" applyFont="1" applyBorder="1" applyAlignment="1">
      <alignment horizontal="left" vertical="center"/>
    </xf>
    <xf numFmtId="0" fontId="18" fillId="0" borderId="0" xfId="2" applyFont="1" applyAlignment="1">
      <alignment horizontal="center" vertical="center"/>
    </xf>
    <xf numFmtId="0" fontId="24" fillId="0" borderId="77" xfId="2" applyFont="1" applyBorder="1" applyAlignment="1">
      <alignment horizontal="center" vertical="center" shrinkToFit="1"/>
    </xf>
    <xf numFmtId="0" fontId="24" fillId="0" borderId="78" xfId="2" applyFont="1" applyBorder="1" applyAlignment="1">
      <alignment horizontal="center" vertical="center" shrinkToFit="1"/>
    </xf>
    <xf numFmtId="0" fontId="6" fillId="0" borderId="79" xfId="2" applyFont="1" applyBorder="1" applyAlignment="1">
      <alignment horizontal="center" vertical="center" wrapText="1"/>
    </xf>
    <xf numFmtId="0" fontId="6" fillId="0" borderId="80" xfId="2" applyFont="1" applyBorder="1" applyAlignment="1">
      <alignment horizontal="center" vertical="center" wrapText="1"/>
    </xf>
    <xf numFmtId="0" fontId="6" fillId="0" borderId="30" xfId="2" applyFont="1" applyBorder="1" applyAlignment="1">
      <alignment horizontal="center" vertical="center" wrapText="1"/>
    </xf>
    <xf numFmtId="0" fontId="6" fillId="0" borderId="82" xfId="2" applyFont="1" applyBorder="1" applyAlignment="1">
      <alignment horizontal="center" vertical="center" wrapText="1"/>
    </xf>
    <xf numFmtId="0" fontId="26" fillId="0" borderId="39" xfId="2" applyFont="1" applyBorder="1" applyAlignment="1">
      <alignment horizontal="center" vertical="center" shrinkToFit="1"/>
    </xf>
    <xf numFmtId="0" fontId="26" fillId="0" borderId="27" xfId="2" applyFont="1" applyBorder="1" applyAlignment="1">
      <alignment horizontal="center" vertical="center" shrinkToFit="1"/>
    </xf>
    <xf numFmtId="0" fontId="28" fillId="0" borderId="33" xfId="2" applyFont="1" applyBorder="1" applyAlignment="1">
      <alignment horizontal="left" vertical="center" shrinkToFit="1"/>
    </xf>
    <xf numFmtId="0" fontId="5" fillId="0" borderId="83" xfId="2" applyFont="1" applyBorder="1" applyAlignment="1">
      <alignment horizontal="center" vertical="center" wrapText="1" shrinkToFit="1"/>
    </xf>
    <xf numFmtId="0" fontId="5" fillId="0" borderId="69" xfId="2" applyFont="1" applyBorder="1" applyAlignment="1">
      <alignment horizontal="center" vertical="center" wrapText="1" shrinkToFit="1"/>
    </xf>
    <xf numFmtId="0" fontId="5" fillId="0" borderId="81" xfId="2" applyFont="1" applyBorder="1" applyAlignment="1">
      <alignment horizontal="center" vertical="center" wrapText="1" shrinkToFit="1"/>
    </xf>
    <xf numFmtId="38" fontId="34" fillId="0" borderId="74" xfId="2" applyNumberFormat="1" applyFont="1" applyBorder="1" applyAlignment="1">
      <alignment horizontal="right" vertical="center" wrapText="1" shrinkToFit="1"/>
    </xf>
    <xf numFmtId="38" fontId="34" fillId="0" borderId="8" xfId="2" applyNumberFormat="1" applyFont="1" applyBorder="1" applyAlignment="1">
      <alignment horizontal="right" vertical="center" wrapText="1" shrinkToFit="1"/>
    </xf>
    <xf numFmtId="0" fontId="49" fillId="0" borderId="29" xfId="2" applyFont="1" applyBorder="1" applyAlignment="1">
      <alignment horizontal="center" vertical="center"/>
    </xf>
    <xf numFmtId="0" fontId="49" fillId="0" borderId="0" xfId="2" applyFont="1" applyAlignment="1">
      <alignment horizontal="center" vertical="center"/>
    </xf>
    <xf numFmtId="0" fontId="50" fillId="0" borderId="29" xfId="2" applyFont="1" applyBorder="1" applyAlignment="1">
      <alignment horizontal="center" vertical="center"/>
    </xf>
    <xf numFmtId="0" fontId="50" fillId="0" borderId="0" xfId="2" applyFont="1" applyAlignment="1">
      <alignment horizontal="center" vertical="center"/>
    </xf>
    <xf numFmtId="177" fontId="34" fillId="0" borderId="84" xfId="1" applyNumberFormat="1" applyFont="1" applyBorder="1" applyAlignment="1" applyProtection="1">
      <alignment horizontal="center" vertical="center"/>
    </xf>
    <xf numFmtId="177" fontId="34" fillId="0" borderId="85" xfId="1" applyNumberFormat="1" applyFont="1" applyBorder="1" applyAlignment="1" applyProtection="1">
      <alignment horizontal="center" vertical="center"/>
    </xf>
    <xf numFmtId="49" fontId="23" fillId="0" borderId="75" xfId="2" applyNumberFormat="1" applyFont="1" applyBorder="1" applyAlignment="1">
      <alignment horizontal="right" vertical="center" wrapText="1" shrinkToFit="1"/>
    </xf>
    <xf numFmtId="49" fontId="23" fillId="0" borderId="22" xfId="2" applyNumberFormat="1" applyFont="1" applyBorder="1" applyAlignment="1">
      <alignment horizontal="right" vertical="center" wrapText="1" shrinkToFit="1"/>
    </xf>
    <xf numFmtId="0" fontId="25" fillId="0" borderId="27" xfId="2" applyFont="1" applyBorder="1" applyAlignment="1">
      <alignment horizontal="center" vertical="center"/>
    </xf>
    <xf numFmtId="0" fontId="25" fillId="0" borderId="113" xfId="2" applyFont="1" applyBorder="1" applyAlignment="1">
      <alignment horizontal="center" vertical="center"/>
    </xf>
    <xf numFmtId="49" fontId="28" fillId="0" borderId="35" xfId="2" applyNumberFormat="1" applyFont="1" applyBorder="1" applyAlignment="1">
      <alignment horizontal="center" vertical="center"/>
    </xf>
    <xf numFmtId="0" fontId="23" fillId="0" borderId="35" xfId="2" applyFont="1" applyBorder="1" applyAlignment="1">
      <alignment horizontal="left" vertical="center"/>
    </xf>
    <xf numFmtId="49" fontId="7" fillId="0" borderId="0" xfId="2" applyNumberFormat="1" applyFont="1" applyAlignment="1">
      <alignment horizontal="right" vertical="center"/>
    </xf>
    <xf numFmtId="0" fontId="10" fillId="2" borderId="0" xfId="0" applyFont="1" applyFill="1" applyAlignment="1">
      <alignment horizontal="left" vertical="top" wrapText="1"/>
    </xf>
    <xf numFmtId="49" fontId="24" fillId="0" borderId="77" xfId="2" applyNumberFormat="1" applyFont="1" applyBorder="1" applyAlignment="1">
      <alignment horizontal="center" vertical="center" shrinkToFit="1"/>
    </xf>
    <xf numFmtId="49" fontId="26" fillId="0" borderId="39" xfId="2" applyNumberFormat="1" applyFont="1" applyBorder="1" applyAlignment="1">
      <alignment horizontal="center" vertical="center" shrinkToFit="1"/>
    </xf>
    <xf numFmtId="0" fontId="25" fillId="0" borderId="28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</cellXfs>
  <cellStyles count="3">
    <cellStyle name="桁区切り" xfId="1" builtinId="6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colors>
    <mruColors>
      <color rgb="FFFFCCFF"/>
      <color rgb="FF99CCFF"/>
      <color rgb="FFCCFFCC"/>
      <color rgb="FF3366FF"/>
      <color rgb="FFFF6600"/>
      <color rgb="FFFF3300"/>
      <color rgb="FFFFFF99"/>
      <color rgb="FFFFFFFF"/>
      <color rgb="FF99FF33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9133</xdr:colOff>
      <xdr:row>49</xdr:row>
      <xdr:rowOff>164015</xdr:rowOff>
    </xdr:from>
    <xdr:to>
      <xdr:col>10</xdr:col>
      <xdr:colOff>673246</xdr:colOff>
      <xdr:row>60</xdr:row>
      <xdr:rowOff>40968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D84A89-2EB4-67CE-5E0D-E729C3D4FDB5}"/>
            </a:ext>
          </a:extLst>
        </xdr:cNvPr>
        <xdr:cNvSpPr txBox="1"/>
      </xdr:nvSpPr>
      <xdr:spPr>
        <a:xfrm>
          <a:off x="695343" y="8705789"/>
          <a:ext cx="6840000" cy="17921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楽譜・書類等　送付先</a:t>
          </a:r>
          <a:endParaRPr kumimoji="1" lang="en-US" altLang="ja-JP" sz="1400">
            <a:solidFill>
              <a:srgbClr val="FF0000"/>
            </a:solidFill>
          </a:endParaRPr>
        </a:p>
        <a:p>
          <a:r>
            <a:rPr kumimoji="1" lang="ja-JP" altLang="en-US" sz="1400"/>
            <a:t>〒９８１－３１３５　　仙台市泉区八乙女中央５－１４－１６－５１３</a:t>
          </a:r>
          <a:endParaRPr kumimoji="1" lang="en-US" altLang="ja-JP" sz="1400"/>
        </a:p>
        <a:p>
          <a:r>
            <a:rPr kumimoji="1" lang="ja-JP" altLang="en-US" sz="1400"/>
            <a:t>　宮城県合唱連盟　小嶋一利　あて</a:t>
          </a:r>
          <a:endParaRPr kumimoji="1" lang="en-US" altLang="ja-JP" sz="1400"/>
        </a:p>
        <a:p>
          <a:r>
            <a:rPr kumimoji="1" lang="ja-JP" altLang="en-US" sz="1400"/>
            <a:t>　電　話：　０２２－２７２－３１２９</a:t>
          </a:r>
          <a:endParaRPr kumimoji="1" lang="en-US" altLang="ja-JP" sz="1400"/>
        </a:p>
        <a:p>
          <a:r>
            <a:rPr kumimoji="1" lang="ja-JP" altLang="en-US" sz="1400"/>
            <a:t>　昨今、郵便等の配送に日数がかかりますので、早めにお送りください。</a:t>
          </a:r>
          <a:endParaRPr kumimoji="1" lang="en-US" altLang="ja-JP" sz="1400"/>
        </a:p>
      </xdr:txBody>
    </xdr:sp>
    <xdr:clientData/>
  </xdr:twoCellAnchor>
  <xdr:twoCellAnchor>
    <xdr:from>
      <xdr:col>1</xdr:col>
      <xdr:colOff>7325</xdr:colOff>
      <xdr:row>40</xdr:row>
      <xdr:rowOff>165853</xdr:rowOff>
    </xdr:from>
    <xdr:to>
      <xdr:col>10</xdr:col>
      <xdr:colOff>671438</xdr:colOff>
      <xdr:row>49</xdr:row>
      <xdr:rowOff>81936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D3D4C33-AF7E-47E6-AD2B-78303C9D8018}"/>
            </a:ext>
          </a:extLst>
        </xdr:cNvPr>
        <xdr:cNvSpPr txBox="1"/>
      </xdr:nvSpPr>
      <xdr:spPr>
        <a:xfrm>
          <a:off x="693535" y="7140611"/>
          <a:ext cx="6840000" cy="14830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申込データ送付先・申込方法に関するお問い合わせ</a:t>
          </a:r>
          <a:endParaRPr kumimoji="1" lang="en-US" altLang="ja-JP" sz="1400">
            <a:solidFill>
              <a:srgbClr val="FF0000"/>
            </a:solidFill>
          </a:endParaRPr>
        </a:p>
        <a:p>
          <a:r>
            <a:rPr kumimoji="1" lang="ja-JP" altLang="en-US" sz="1400"/>
            <a:t>　アンサンブルコンテスト受付担当　佐藤　亮　あて</a:t>
          </a:r>
          <a:endParaRPr kumimoji="1" lang="en-US" altLang="ja-JP" sz="1400"/>
        </a:p>
        <a:p>
          <a:r>
            <a:rPr kumimoji="1" lang="ja-JP" altLang="en-US" sz="1400"/>
            <a:t>　メール：　</a:t>
          </a:r>
          <a:r>
            <a:rPr kumimoji="1" lang="en-US" altLang="ja-JP" sz="1400"/>
            <a:t>sato-ryo347@td.myswan.ed.jp</a:t>
          </a:r>
        </a:p>
        <a:p>
          <a:r>
            <a:rPr kumimoji="1" lang="ja-JP" altLang="en-US" sz="1400"/>
            <a:t>　電　話：　０２２－２４８－０１５８（仙台三桜高校・佐藤亮）</a:t>
          </a:r>
          <a:endParaRPr kumimoji="1" lang="en-US" altLang="ja-JP" sz="1400"/>
        </a:p>
      </xdr:txBody>
    </xdr:sp>
    <xdr:clientData/>
  </xdr:twoCellAnchor>
  <xdr:twoCellAnchor>
    <xdr:from>
      <xdr:col>0</xdr:col>
      <xdr:colOff>684382</xdr:colOff>
      <xdr:row>60</xdr:row>
      <xdr:rowOff>123107</xdr:rowOff>
    </xdr:from>
    <xdr:to>
      <xdr:col>10</xdr:col>
      <xdr:colOff>662285</xdr:colOff>
      <xdr:row>68</xdr:row>
      <xdr:rowOff>51209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4AB05C6-AAE5-4D04-B5CB-7FF49F38CA5C}"/>
            </a:ext>
          </a:extLst>
        </xdr:cNvPr>
        <xdr:cNvSpPr txBox="1"/>
      </xdr:nvSpPr>
      <xdr:spPr>
        <a:xfrm>
          <a:off x="684382" y="10580123"/>
          <a:ext cx="6840000" cy="13210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その他のお問い合わせ</a:t>
          </a:r>
          <a:endParaRPr kumimoji="1" lang="en-US" altLang="ja-JP" sz="1400">
            <a:solidFill>
              <a:srgbClr val="FF0000"/>
            </a:solidFill>
          </a:endParaRPr>
        </a:p>
        <a:p>
          <a:r>
            <a:rPr kumimoji="1" lang="ja-JP" altLang="en-US" sz="1400"/>
            <a:t>　第３５回宮城県合唱アンサンブルコンテスト　実行委員長　馬目佳代子</a:t>
          </a:r>
          <a:endParaRPr kumimoji="1" lang="en-US" altLang="ja-JP" sz="1400"/>
        </a:p>
        <a:p>
          <a:r>
            <a:rPr kumimoji="1" lang="ja-JP" altLang="en-US" sz="1400"/>
            <a:t>　電　話：　０９０－５２３９－５６３７</a:t>
          </a:r>
          <a:endParaRPr kumimoji="1" lang="en-US" altLang="ja-JP" sz="1400"/>
        </a:p>
      </xdr:txBody>
    </xdr:sp>
    <xdr:clientData/>
  </xdr:twoCellAnchor>
  <xdr:twoCellAnchor>
    <xdr:from>
      <xdr:col>8</xdr:col>
      <xdr:colOff>204175</xdr:colOff>
      <xdr:row>62</xdr:row>
      <xdr:rowOff>13875</xdr:rowOff>
    </xdr:from>
    <xdr:to>
      <xdr:col>9</xdr:col>
      <xdr:colOff>69073</xdr:colOff>
      <xdr:row>63</xdr:row>
      <xdr:rowOff>85567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0369D07-F07F-F716-ED95-A70F7138E0F6}"/>
            </a:ext>
          </a:extLst>
        </xdr:cNvPr>
        <xdr:cNvSpPr txBox="1"/>
      </xdr:nvSpPr>
      <xdr:spPr>
        <a:xfrm>
          <a:off x="5701045" y="10618617"/>
          <a:ext cx="552007" cy="242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/>
            <a:t>まのめ</a:t>
          </a:r>
        </a:p>
      </xdr:txBody>
    </xdr:sp>
    <xdr:clientData/>
  </xdr:twoCellAnchor>
  <xdr:twoCellAnchor>
    <xdr:from>
      <xdr:col>6</xdr:col>
      <xdr:colOff>100534</xdr:colOff>
      <xdr:row>42</xdr:row>
      <xdr:rowOff>56246</xdr:rowOff>
    </xdr:from>
    <xdr:to>
      <xdr:col>6</xdr:col>
      <xdr:colOff>651232</xdr:colOff>
      <xdr:row>43</xdr:row>
      <xdr:rowOff>127938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1460D78-6F32-4BCE-9C21-E66EF97580CA}"/>
            </a:ext>
          </a:extLst>
        </xdr:cNvPr>
        <xdr:cNvSpPr txBox="1"/>
      </xdr:nvSpPr>
      <xdr:spPr>
        <a:xfrm>
          <a:off x="4209494" y="7220854"/>
          <a:ext cx="550698" cy="2420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/>
            <a:t>りょう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17</xdr:col>
      <xdr:colOff>676382</xdr:colOff>
      <xdr:row>59</xdr:row>
      <xdr:rowOff>47626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B6F04CF-F1EF-3958-4D69-3DD2E466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2334982" cy="10163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571500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9E147B0-C405-4389-9291-75735B4D7422}"/>
            </a:ext>
          </a:extLst>
        </xdr:cNvPr>
        <xdr:cNvSpPr txBox="1"/>
      </xdr:nvSpPr>
      <xdr:spPr>
        <a:xfrm>
          <a:off x="99486" y="114301"/>
          <a:ext cx="2643714" cy="419100"/>
        </a:xfrm>
        <a:prstGeom prst="rect">
          <a:avLst/>
        </a:prstGeom>
        <a:solidFill>
          <a:srgbClr val="3366FF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入力シート１</a:t>
          </a:r>
          <a:endParaRPr kumimoji="1" lang="ja-JP" altLang="en-US" sz="105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685469</xdr:colOff>
      <xdr:row>132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C65B76B-EB1E-C678-4FB2-FD76691A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2344069" cy="22745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571500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DBE36B-1712-7286-106D-D93CAC4109FF}"/>
            </a:ext>
          </a:extLst>
        </xdr:cNvPr>
        <xdr:cNvSpPr txBox="1"/>
      </xdr:nvSpPr>
      <xdr:spPr>
        <a:xfrm>
          <a:off x="99486" y="114301"/>
          <a:ext cx="263101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</a:t>
          </a:r>
          <a:endParaRPr kumimoji="1" lang="ja-JP" altLang="en-US" sz="105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805656</xdr:colOff>
      <xdr:row>45</xdr:row>
      <xdr:rowOff>195261</xdr:rowOff>
    </xdr:from>
    <xdr:to>
      <xdr:col>3</xdr:col>
      <xdr:colOff>833436</xdr:colOff>
      <xdr:row>45</xdr:row>
      <xdr:rowOff>533400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EC35D18-42C5-E3BE-C5C8-17C32ED41388}"/>
            </a:ext>
          </a:extLst>
        </xdr:cNvPr>
        <xdr:cNvSpPr txBox="1"/>
      </xdr:nvSpPr>
      <xdr:spPr>
        <a:xfrm>
          <a:off x="1996281" y="11553824"/>
          <a:ext cx="1444624" cy="338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7</xdr:row>
      <xdr:rowOff>352425</xdr:rowOff>
    </xdr:from>
    <xdr:to>
      <xdr:col>8</xdr:col>
      <xdr:colOff>942975</xdr:colOff>
      <xdr:row>7</xdr:row>
      <xdr:rowOff>352425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18824A58-3854-AB3F-B19D-B2492D7F52E4}"/>
            </a:ext>
          </a:extLst>
        </xdr:cNvPr>
        <xdr:cNvCxnSpPr/>
      </xdr:nvCxnSpPr>
      <xdr:spPr>
        <a:xfrm>
          <a:off x="1476375" y="2486025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829469</xdr:colOff>
      <xdr:row>93</xdr:row>
      <xdr:rowOff>197640</xdr:rowOff>
    </xdr:from>
    <xdr:to>
      <xdr:col>3</xdr:col>
      <xdr:colOff>857249</xdr:colOff>
      <xdr:row>93</xdr:row>
      <xdr:rowOff>571498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5EAB5D7-9F0C-4A71-8234-DD8AD91B87D9}"/>
            </a:ext>
          </a:extLst>
        </xdr:cNvPr>
        <xdr:cNvSpPr txBox="1"/>
      </xdr:nvSpPr>
      <xdr:spPr>
        <a:xfrm>
          <a:off x="2020094" y="24153015"/>
          <a:ext cx="1444624" cy="3738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55</xdr:row>
      <xdr:rowOff>352425</xdr:rowOff>
    </xdr:from>
    <xdr:to>
      <xdr:col>8</xdr:col>
      <xdr:colOff>942975</xdr:colOff>
      <xdr:row>55</xdr:row>
      <xdr:rowOff>352425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1593CF1C-3596-4CFD-A6A9-CE82F737A612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815181</xdr:colOff>
      <xdr:row>141</xdr:row>
      <xdr:rowOff>176208</xdr:rowOff>
    </xdr:from>
    <xdr:to>
      <xdr:col>3</xdr:col>
      <xdr:colOff>842961</xdr:colOff>
      <xdr:row>141</xdr:row>
      <xdr:rowOff>559591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4E38C4A-1F29-4AB2-8DAC-F23BF87DA9C3}"/>
            </a:ext>
          </a:extLst>
        </xdr:cNvPr>
        <xdr:cNvSpPr txBox="1"/>
      </xdr:nvSpPr>
      <xdr:spPr>
        <a:xfrm>
          <a:off x="2005806" y="36716489"/>
          <a:ext cx="1444624" cy="3833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103</xdr:row>
      <xdr:rowOff>352425</xdr:rowOff>
    </xdr:from>
    <xdr:to>
      <xdr:col>8</xdr:col>
      <xdr:colOff>942975</xdr:colOff>
      <xdr:row>103</xdr:row>
      <xdr:rowOff>352425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4C505D42-EA00-4BF0-8270-58FEC39B9C32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815181</xdr:colOff>
      <xdr:row>189</xdr:row>
      <xdr:rowOff>192880</xdr:rowOff>
    </xdr:from>
    <xdr:to>
      <xdr:col>3</xdr:col>
      <xdr:colOff>842961</xdr:colOff>
      <xdr:row>189</xdr:row>
      <xdr:rowOff>464343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3920372-0FAA-4AD5-8A58-483A0134C146}"/>
            </a:ext>
          </a:extLst>
        </xdr:cNvPr>
        <xdr:cNvSpPr txBox="1"/>
      </xdr:nvSpPr>
      <xdr:spPr>
        <a:xfrm>
          <a:off x="2005806" y="49318068"/>
          <a:ext cx="1444624" cy="2714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151</xdr:row>
      <xdr:rowOff>352425</xdr:rowOff>
    </xdr:from>
    <xdr:to>
      <xdr:col>8</xdr:col>
      <xdr:colOff>942975</xdr:colOff>
      <xdr:row>151</xdr:row>
      <xdr:rowOff>352425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D8215CF1-1EF9-42EA-8E71-95BAE78E84B9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15EE-BEF1-4A5C-8C26-FEBC85042977}">
  <sheetPr>
    <tabColor rgb="FFFF0000"/>
  </sheetPr>
  <dimension ref="A1:Z80"/>
  <sheetViews>
    <sheetView showGridLines="0" tabSelected="1" zoomScale="98" zoomScaleNormal="98" zoomScaleSheetLayoutView="100" workbookViewId="0">
      <selection sqref="A1:Q72"/>
    </sheetView>
  </sheetViews>
  <sheetFormatPr defaultRowHeight="13.5"/>
  <sheetData>
    <row r="1" spans="1:26" ht="14.25" customHeight="1">
      <c r="A1" s="198" t="s">
        <v>254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67"/>
      <c r="S1" s="67"/>
      <c r="T1" s="67"/>
      <c r="U1" s="67"/>
      <c r="V1" s="67"/>
      <c r="W1" s="67"/>
      <c r="X1" s="67"/>
      <c r="Y1" s="67"/>
      <c r="Z1" s="67"/>
    </row>
    <row r="2" spans="1:26" ht="13.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67"/>
      <c r="S2" s="67"/>
      <c r="T2" s="67"/>
      <c r="U2" s="67"/>
      <c r="V2" s="67"/>
      <c r="W2" s="67"/>
      <c r="X2" s="67"/>
      <c r="Y2" s="67"/>
      <c r="Z2" s="67"/>
    </row>
    <row r="3" spans="1:26" ht="13.5" customHeight="1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67"/>
      <c r="S3" s="67"/>
      <c r="T3" s="67"/>
      <c r="U3" s="67"/>
      <c r="V3" s="67"/>
      <c r="W3" s="67"/>
      <c r="X3" s="67"/>
      <c r="Y3" s="67"/>
      <c r="Z3" s="67"/>
    </row>
    <row r="4" spans="1:26" ht="13.5" customHeight="1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67"/>
      <c r="S4" s="67"/>
      <c r="T4" s="67"/>
      <c r="U4" s="67"/>
      <c r="V4" s="67"/>
      <c r="W4" s="67"/>
      <c r="X4" s="67"/>
      <c r="Y4" s="67"/>
      <c r="Z4" s="67"/>
    </row>
    <row r="5" spans="1:26" ht="13.5" customHeight="1">
      <c r="A5" s="198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67"/>
      <c r="S5" s="67"/>
      <c r="T5" s="67"/>
      <c r="U5" s="67"/>
      <c r="V5" s="67"/>
      <c r="W5" s="67"/>
      <c r="X5" s="67"/>
      <c r="Y5" s="67"/>
      <c r="Z5" s="67"/>
    </row>
    <row r="6" spans="1:26" ht="13.5" customHeight="1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67"/>
      <c r="S6" s="67"/>
      <c r="T6" s="67"/>
      <c r="U6" s="67"/>
      <c r="V6" s="67"/>
      <c r="W6" s="67"/>
      <c r="X6" s="67"/>
      <c r="Y6" s="67"/>
      <c r="Z6" s="67"/>
    </row>
    <row r="7" spans="1:26" ht="13.5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67"/>
      <c r="S7" s="67"/>
      <c r="T7" s="67"/>
      <c r="U7" s="67"/>
      <c r="V7" s="67"/>
      <c r="W7" s="67"/>
      <c r="X7" s="67"/>
      <c r="Y7" s="67"/>
      <c r="Z7" s="67"/>
    </row>
    <row r="8" spans="1:26" ht="13.5" customHeight="1">
      <c r="A8" s="198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67"/>
      <c r="S8" s="67"/>
      <c r="T8" s="67"/>
      <c r="U8" s="67"/>
      <c r="V8" s="67"/>
      <c r="W8" s="67"/>
      <c r="X8" s="67"/>
      <c r="Y8" s="67"/>
      <c r="Z8" s="67"/>
    </row>
    <row r="9" spans="1:26" ht="13.5" customHeight="1">
      <c r="A9" s="198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67"/>
      <c r="S9" s="67"/>
      <c r="T9" s="67"/>
      <c r="U9" s="67"/>
      <c r="V9" s="67"/>
      <c r="W9" s="67"/>
      <c r="X9" s="67"/>
      <c r="Y9" s="67"/>
      <c r="Z9" s="67"/>
    </row>
    <row r="10" spans="1:26" ht="13.5" customHeight="1">
      <c r="A10" s="198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13.5" customHeight="1">
      <c r="A11" s="198"/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67"/>
      <c r="S11" s="67"/>
      <c r="T11" s="67"/>
      <c r="U11" s="67"/>
      <c r="V11" s="67"/>
      <c r="W11" s="67"/>
      <c r="X11" s="67"/>
      <c r="Y11" s="67"/>
      <c r="Z11" s="67"/>
    </row>
    <row r="12" spans="1:26" ht="13.5" customHeight="1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3.5" customHeight="1">
      <c r="A13" s="198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67"/>
      <c r="S13" s="67"/>
      <c r="T13" s="67"/>
      <c r="U13" s="67"/>
      <c r="V13" s="67"/>
      <c r="W13" s="67"/>
      <c r="X13" s="67"/>
      <c r="Y13" s="67"/>
      <c r="Z13" s="67"/>
    </row>
    <row r="14" spans="1:26" ht="13.5" customHeight="1">
      <c r="A14" s="198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3.5" customHeight="1">
      <c r="A15" s="198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13.5" customHeight="1">
      <c r="A16" s="198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67"/>
      <c r="S16" s="67"/>
      <c r="T16" s="67"/>
      <c r="U16" s="67"/>
      <c r="V16" s="67"/>
      <c r="W16" s="67"/>
      <c r="X16" s="67"/>
      <c r="Y16" s="67"/>
      <c r="Z16" s="67"/>
    </row>
    <row r="17" spans="1:26" ht="13.5" customHeight="1">
      <c r="A17" s="198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67"/>
      <c r="S17" s="67"/>
      <c r="T17" s="67"/>
      <c r="U17" s="67"/>
      <c r="V17" s="67"/>
      <c r="W17" s="67"/>
      <c r="X17" s="67"/>
      <c r="Y17" s="67"/>
      <c r="Z17" s="67"/>
    </row>
    <row r="18" spans="1:26" ht="13.5" customHeight="1">
      <c r="A18" s="198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67"/>
      <c r="S18" s="67"/>
      <c r="T18" s="67"/>
      <c r="U18" s="67"/>
      <c r="V18" s="67"/>
      <c r="W18" s="67"/>
      <c r="X18" s="67"/>
      <c r="Y18" s="67"/>
      <c r="Z18" s="67"/>
    </row>
    <row r="19" spans="1:26" ht="13.5" customHeight="1">
      <c r="A19" s="198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3.5" customHeight="1">
      <c r="A20" s="198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67"/>
      <c r="S20" s="67"/>
      <c r="T20" s="67"/>
      <c r="U20" s="67"/>
      <c r="V20" s="67"/>
      <c r="W20" s="67"/>
      <c r="X20" s="67"/>
      <c r="Y20" s="67"/>
      <c r="Z20" s="67"/>
    </row>
    <row r="21" spans="1:26" ht="13.5" customHeight="1">
      <c r="A21" s="198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3.5" customHeight="1">
      <c r="A22" s="198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67"/>
      <c r="S22" s="67"/>
      <c r="T22" s="67"/>
      <c r="U22" s="67"/>
      <c r="V22" s="67"/>
      <c r="W22" s="67"/>
      <c r="X22" s="67"/>
      <c r="Y22" s="67"/>
      <c r="Z22" s="67"/>
    </row>
    <row r="23" spans="1:26" ht="13.5" customHeight="1">
      <c r="A23" s="19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67"/>
      <c r="S23" s="67"/>
      <c r="T23" s="67"/>
      <c r="U23" s="67"/>
      <c r="V23" s="67"/>
      <c r="W23" s="67"/>
      <c r="X23" s="67"/>
      <c r="Y23" s="67"/>
      <c r="Z23" s="67"/>
    </row>
    <row r="24" spans="1:26" ht="13.5" customHeight="1">
      <c r="A24" s="198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67"/>
      <c r="S24" s="67"/>
      <c r="T24" s="67"/>
      <c r="U24" s="67"/>
      <c r="V24" s="67"/>
      <c r="W24" s="67"/>
      <c r="X24" s="67"/>
      <c r="Y24" s="67"/>
      <c r="Z24" s="67"/>
    </row>
    <row r="25" spans="1:26" ht="13.5" customHeight="1">
      <c r="A25" s="19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67"/>
      <c r="S25" s="67"/>
      <c r="T25" s="67"/>
      <c r="U25" s="67"/>
      <c r="V25" s="67"/>
      <c r="W25" s="67"/>
      <c r="X25" s="67"/>
      <c r="Y25" s="67"/>
      <c r="Z25" s="67"/>
    </row>
    <row r="26" spans="1:26" ht="13.5" customHeight="1">
      <c r="A26" s="198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67"/>
      <c r="S26" s="67"/>
      <c r="T26" s="67"/>
      <c r="U26" s="67"/>
      <c r="V26" s="67"/>
      <c r="W26" s="67"/>
      <c r="X26" s="67"/>
      <c r="Y26" s="67"/>
      <c r="Z26" s="67"/>
    </row>
    <row r="27" spans="1:26" ht="13.5" customHeight="1">
      <c r="A27" s="198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67"/>
      <c r="S27" s="67"/>
      <c r="T27" s="67"/>
      <c r="U27" s="67"/>
      <c r="V27" s="67"/>
      <c r="W27" s="67"/>
      <c r="X27" s="67"/>
      <c r="Y27" s="67"/>
      <c r="Z27" s="67"/>
    </row>
    <row r="28" spans="1:26" ht="13.5" customHeight="1">
      <c r="A28" s="198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13.5" customHeight="1">
      <c r="A29" s="198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67"/>
      <c r="S29" s="67"/>
      <c r="T29" s="67"/>
      <c r="U29" s="67"/>
      <c r="V29" s="67"/>
      <c r="W29" s="67"/>
      <c r="X29" s="67"/>
      <c r="Y29" s="67"/>
      <c r="Z29" s="67"/>
    </row>
    <row r="30" spans="1:26" ht="13.5" customHeight="1">
      <c r="A30" s="198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67"/>
      <c r="S30" s="67"/>
      <c r="T30" s="67"/>
      <c r="U30" s="67"/>
      <c r="V30" s="67"/>
      <c r="W30" s="67"/>
      <c r="X30" s="67"/>
      <c r="Y30" s="67"/>
      <c r="Z30" s="67"/>
    </row>
    <row r="31" spans="1:26" ht="13.5" customHeight="1">
      <c r="A31" s="198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67"/>
      <c r="S31" s="67"/>
      <c r="T31" s="67"/>
      <c r="U31" s="67"/>
      <c r="V31" s="67"/>
      <c r="W31" s="67"/>
      <c r="X31" s="67"/>
      <c r="Y31" s="67"/>
      <c r="Z31" s="67"/>
    </row>
    <row r="32" spans="1:26" ht="13.5" customHeight="1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67"/>
      <c r="S32" s="67"/>
      <c r="T32" s="67"/>
      <c r="U32" s="67"/>
      <c r="V32" s="67"/>
      <c r="W32" s="67"/>
      <c r="X32" s="67"/>
      <c r="Y32" s="67"/>
      <c r="Z32" s="67"/>
    </row>
    <row r="33" spans="1:26" ht="13.5" customHeight="1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67"/>
      <c r="S33" s="67"/>
      <c r="T33" s="67"/>
      <c r="U33" s="67"/>
      <c r="V33" s="67"/>
      <c r="W33" s="67"/>
      <c r="X33" s="67"/>
      <c r="Y33" s="67"/>
      <c r="Z33" s="67"/>
    </row>
    <row r="34" spans="1:26" ht="13.5" customHeight="1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67"/>
      <c r="S34" s="67"/>
      <c r="T34" s="67"/>
      <c r="U34" s="67"/>
      <c r="V34" s="67"/>
      <c r="W34" s="67"/>
      <c r="X34" s="67"/>
      <c r="Y34" s="67"/>
      <c r="Z34" s="67"/>
    </row>
    <row r="35" spans="1:26" ht="13.5" customHeight="1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67"/>
      <c r="S35" s="67"/>
      <c r="T35" s="67"/>
      <c r="U35" s="67"/>
      <c r="V35" s="67"/>
      <c r="W35" s="67"/>
      <c r="X35" s="67"/>
      <c r="Y35" s="67"/>
      <c r="Z35" s="67"/>
    </row>
    <row r="36" spans="1:26" ht="13.5" customHeight="1">
      <c r="A36" s="198"/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67"/>
      <c r="S36" s="67"/>
      <c r="T36" s="67"/>
      <c r="U36" s="67"/>
      <c r="V36" s="67"/>
      <c r="W36" s="67"/>
      <c r="X36" s="67"/>
      <c r="Y36" s="67"/>
      <c r="Z36" s="67"/>
    </row>
    <row r="37" spans="1:26" ht="13.5" customHeight="1">
      <c r="A37" s="198"/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3.5" customHeight="1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67"/>
      <c r="S38" s="67"/>
      <c r="T38" s="67"/>
      <c r="U38" s="67"/>
      <c r="V38" s="67"/>
      <c r="W38" s="67"/>
      <c r="X38" s="67"/>
      <c r="Y38" s="67"/>
      <c r="Z38" s="67"/>
    </row>
    <row r="39" spans="1:26" ht="13.5" customHeight="1">
      <c r="A39" s="198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67"/>
      <c r="S39" s="67"/>
      <c r="T39" s="67"/>
      <c r="U39" s="67"/>
      <c r="V39" s="67"/>
      <c r="W39" s="67"/>
      <c r="X39" s="67"/>
      <c r="Y39" s="67"/>
      <c r="Z39" s="67"/>
    </row>
    <row r="40" spans="1:26" ht="13.5" customHeight="1">
      <c r="A40" s="198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3.5" customHeight="1">
      <c r="A41" s="198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67"/>
      <c r="S41" s="67"/>
      <c r="T41" s="67"/>
      <c r="U41" s="67"/>
      <c r="V41" s="67"/>
      <c r="W41" s="67"/>
      <c r="X41" s="67"/>
      <c r="Y41" s="67"/>
      <c r="Z41" s="67"/>
    </row>
    <row r="42" spans="1:26" ht="13.5" customHeight="1">
      <c r="A42" s="198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13.5" customHeight="1">
      <c r="A43" s="198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67"/>
      <c r="S43" s="67"/>
      <c r="T43" s="67"/>
      <c r="U43" s="67"/>
      <c r="V43" s="67"/>
      <c r="W43" s="67"/>
      <c r="X43" s="67"/>
      <c r="Y43" s="67"/>
      <c r="Z43" s="67"/>
    </row>
    <row r="44" spans="1:26" ht="13.5" customHeight="1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67"/>
      <c r="S44" s="67"/>
      <c r="T44" s="67"/>
      <c r="U44" s="67"/>
      <c r="V44" s="67"/>
      <c r="W44" s="67"/>
      <c r="X44" s="67"/>
      <c r="Y44" s="67"/>
      <c r="Z44" s="67"/>
    </row>
    <row r="45" spans="1:26" ht="13.5" customHeight="1">
      <c r="A45" s="198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3.5" customHeight="1">
      <c r="A46" s="198"/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67"/>
      <c r="S46" s="67"/>
      <c r="T46" s="67"/>
      <c r="U46" s="67"/>
      <c r="V46" s="67"/>
      <c r="W46" s="67"/>
      <c r="X46" s="67"/>
      <c r="Y46" s="67"/>
      <c r="Z46" s="67"/>
    </row>
    <row r="47" spans="1:26" ht="13.5" customHeight="1">
      <c r="A47" s="198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67"/>
      <c r="S47" s="67"/>
      <c r="T47" s="67"/>
      <c r="U47" s="67"/>
      <c r="V47" s="67"/>
      <c r="W47" s="67"/>
      <c r="X47" s="67"/>
      <c r="Y47" s="67"/>
      <c r="Z47" s="67"/>
    </row>
    <row r="48" spans="1:26" ht="13.5" customHeight="1">
      <c r="A48" s="198"/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67"/>
      <c r="S48" s="67"/>
      <c r="T48" s="67"/>
      <c r="U48" s="67"/>
      <c r="V48" s="67"/>
      <c r="W48" s="67"/>
      <c r="X48" s="67"/>
      <c r="Y48" s="67"/>
      <c r="Z48" s="67"/>
    </row>
    <row r="49" spans="1:26" ht="13.5" customHeight="1">
      <c r="A49" s="198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67"/>
      <c r="S49" s="67"/>
      <c r="T49" s="67"/>
      <c r="U49" s="67"/>
      <c r="V49" s="67"/>
      <c r="W49" s="67"/>
      <c r="X49" s="67"/>
      <c r="Y49" s="67"/>
      <c r="Z49" s="67"/>
    </row>
    <row r="50" spans="1:26" ht="13.5" customHeight="1">
      <c r="A50" s="198"/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67"/>
      <c r="S50" s="67"/>
      <c r="T50" s="67"/>
      <c r="U50" s="67"/>
      <c r="V50" s="67"/>
      <c r="W50" s="67"/>
      <c r="X50" s="67"/>
      <c r="Y50" s="67"/>
      <c r="Z50" s="67"/>
    </row>
    <row r="51" spans="1:26" ht="13.5" customHeight="1">
      <c r="A51" s="198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67"/>
      <c r="S51" s="67"/>
      <c r="T51" s="67"/>
      <c r="U51" s="67"/>
      <c r="V51" s="67"/>
      <c r="W51" s="67"/>
      <c r="X51" s="67"/>
      <c r="Y51" s="67"/>
      <c r="Z51" s="67"/>
    </row>
    <row r="52" spans="1:26" ht="13.5" customHeight="1">
      <c r="A52" s="198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67"/>
      <c r="S52" s="67"/>
      <c r="T52" s="67"/>
      <c r="U52" s="67"/>
      <c r="V52" s="67"/>
      <c r="W52" s="67"/>
      <c r="X52" s="67"/>
      <c r="Y52" s="67"/>
      <c r="Z52" s="67"/>
    </row>
    <row r="53" spans="1:26" ht="13.5" customHeight="1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3.5" customHeight="1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3.5" customHeight="1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67"/>
      <c r="S55" s="67"/>
      <c r="T55" s="67"/>
      <c r="U55" s="67"/>
      <c r="V55" s="67"/>
      <c r="W55" s="67"/>
      <c r="X55" s="67"/>
      <c r="Y55" s="67"/>
      <c r="Z55" s="67"/>
    </row>
    <row r="56" spans="1:26" ht="13.5" customHeight="1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67"/>
      <c r="S56" s="67"/>
      <c r="T56" s="67"/>
      <c r="U56" s="67"/>
      <c r="V56" s="67"/>
      <c r="W56" s="67"/>
      <c r="X56" s="67"/>
      <c r="Y56" s="67"/>
      <c r="Z56" s="67"/>
    </row>
    <row r="57" spans="1:26" ht="13.5" customHeight="1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67"/>
      <c r="S57" s="67"/>
      <c r="T57" s="67"/>
      <c r="U57" s="67"/>
      <c r="V57" s="67"/>
      <c r="W57" s="67"/>
      <c r="X57" s="67"/>
      <c r="Y57" s="67"/>
      <c r="Z57" s="67"/>
    </row>
    <row r="58" spans="1:26" ht="13.5" customHeight="1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67"/>
      <c r="S58" s="67"/>
      <c r="T58" s="67"/>
      <c r="U58" s="67"/>
      <c r="V58" s="67"/>
      <c r="W58" s="67"/>
      <c r="X58" s="67"/>
      <c r="Y58" s="67"/>
      <c r="Z58" s="67"/>
    </row>
    <row r="59" spans="1:26" ht="13.5" customHeight="1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67"/>
      <c r="S59" s="67"/>
      <c r="T59" s="67"/>
      <c r="U59" s="67"/>
      <c r="V59" s="67"/>
      <c r="W59" s="67"/>
      <c r="X59" s="67"/>
      <c r="Y59" s="67"/>
      <c r="Z59" s="67"/>
    </row>
    <row r="60" spans="1:26" ht="13.5" customHeight="1">
      <c r="A60" s="198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67"/>
      <c r="S60" s="67"/>
      <c r="T60" s="67"/>
      <c r="U60" s="67"/>
      <c r="V60" s="67"/>
      <c r="W60" s="67"/>
      <c r="X60" s="67"/>
      <c r="Y60" s="67"/>
      <c r="Z60" s="67"/>
    </row>
    <row r="61" spans="1:26" ht="13.5" customHeight="1">
      <c r="A61" s="198"/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67"/>
      <c r="S61" s="67"/>
      <c r="T61" s="67"/>
      <c r="U61" s="67"/>
      <c r="V61" s="67"/>
      <c r="W61" s="67"/>
      <c r="X61" s="67"/>
      <c r="Y61" s="67"/>
      <c r="Z61" s="67"/>
    </row>
    <row r="62" spans="1:26" ht="13.5" customHeight="1">
      <c r="A62" s="198"/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67"/>
      <c r="S62" s="67"/>
      <c r="T62" s="67"/>
      <c r="U62" s="67"/>
      <c r="V62" s="67"/>
      <c r="W62" s="67"/>
      <c r="X62" s="67"/>
      <c r="Y62" s="67"/>
      <c r="Z62" s="67"/>
    </row>
    <row r="63" spans="1:26" ht="13.5" customHeight="1">
      <c r="A63" s="198"/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67"/>
      <c r="S63" s="67"/>
      <c r="T63" s="67"/>
      <c r="U63" s="67"/>
      <c r="V63" s="67"/>
      <c r="W63" s="67"/>
      <c r="X63" s="67"/>
      <c r="Y63" s="67"/>
      <c r="Z63" s="67"/>
    </row>
    <row r="64" spans="1:26" ht="13.5" customHeight="1">
      <c r="A64" s="198"/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3.5" customHeight="1">
      <c r="A65" s="198"/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67"/>
      <c r="S65" s="67"/>
      <c r="T65" s="67"/>
      <c r="U65" s="67"/>
      <c r="V65" s="67"/>
      <c r="W65" s="67"/>
      <c r="X65" s="67"/>
      <c r="Y65" s="67"/>
      <c r="Z65" s="67"/>
    </row>
    <row r="66" spans="1:26">
      <c r="A66" s="198"/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67"/>
      <c r="S66" s="67"/>
      <c r="T66" s="67"/>
      <c r="U66" s="67"/>
      <c r="V66" s="67"/>
      <c r="W66" s="67"/>
      <c r="X66" s="67"/>
      <c r="Y66" s="67"/>
      <c r="Z66" s="67"/>
    </row>
    <row r="67" spans="1:26">
      <c r="A67" s="198"/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67"/>
      <c r="S67" s="67"/>
      <c r="T67" s="67"/>
      <c r="U67" s="67"/>
      <c r="V67" s="67"/>
      <c r="W67" s="67"/>
      <c r="X67" s="67"/>
      <c r="Y67" s="67"/>
      <c r="Z67" s="67"/>
    </row>
    <row r="68" spans="1:26">
      <c r="A68" s="198"/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67"/>
      <c r="S68" s="67"/>
      <c r="T68" s="67"/>
      <c r="U68" s="67"/>
      <c r="V68" s="67"/>
      <c r="W68" s="67"/>
      <c r="X68" s="67"/>
      <c r="Y68" s="67"/>
      <c r="Z68" s="67"/>
    </row>
    <row r="69" spans="1:26">
      <c r="A69" s="198"/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67"/>
      <c r="S69" s="67"/>
      <c r="T69" s="67"/>
      <c r="U69" s="67"/>
      <c r="V69" s="67"/>
      <c r="W69" s="67"/>
      <c r="X69" s="67"/>
      <c r="Y69" s="67"/>
      <c r="Z69" s="67"/>
    </row>
    <row r="70" spans="1:26">
      <c r="A70" s="198"/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67"/>
      <c r="S70" s="67"/>
      <c r="T70" s="67"/>
      <c r="U70" s="67"/>
      <c r="V70" s="67"/>
      <c r="W70" s="67"/>
      <c r="X70" s="67"/>
      <c r="Y70" s="67"/>
      <c r="Z70" s="67"/>
    </row>
    <row r="71" spans="1:26">
      <c r="A71" s="198"/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67"/>
      <c r="S71" s="67"/>
      <c r="T71" s="67"/>
      <c r="U71" s="67"/>
      <c r="V71" s="67"/>
      <c r="W71" s="67"/>
      <c r="X71" s="67"/>
      <c r="Y71" s="67"/>
      <c r="Z71" s="67"/>
    </row>
    <row r="72" spans="1:26">
      <c r="A72" s="198"/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67"/>
      <c r="S72" s="67"/>
      <c r="T72" s="67"/>
      <c r="U72" s="67"/>
      <c r="V72" s="67"/>
      <c r="W72" s="67"/>
      <c r="X72" s="67"/>
      <c r="Y72" s="67"/>
      <c r="Z72" s="67"/>
    </row>
    <row r="73" spans="1:26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</sheetData>
  <sheetProtection algorithmName="SHA-512" hashValue="O8rvwMuu/Joau3/NgP0zHL0LJ93vG+QFqX4OiTRrqlc09nIYVs2yHkGnJ3MgcAumRxPyoWLphpemYvrGeIUJdQ==" saltValue="MNuotxPVekYoDCr8kHgcQw==" spinCount="100000" sheet="1" objects="1" scenarios="1" selectLockedCells="1" selectUnlockedCells="1"/>
  <mergeCells count="1">
    <mergeCell ref="A1:Q72"/>
  </mergeCells>
  <phoneticPr fontId="2"/>
  <pageMargins left="0.7" right="0.7" top="0.75" bottom="0.75" header="0.3" footer="0.3"/>
  <pageSetup paperSize="8" scale="67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20"/>
  <sheetViews>
    <sheetView workbookViewId="0">
      <selection activeCell="C53" sqref="C53:G53"/>
    </sheetView>
  </sheetViews>
  <sheetFormatPr defaultRowHeight="13.5"/>
  <cols>
    <col min="1" max="1" width="3.125" customWidth="1"/>
    <col min="2" max="2" width="30.75" customWidth="1"/>
    <col min="3" max="3" width="18.5" customWidth="1"/>
    <col min="4" max="4" width="3.25" customWidth="1"/>
    <col min="5" max="5" width="5.625" customWidth="1"/>
    <col min="6" max="6" width="17" customWidth="1"/>
    <col min="7" max="7" width="14" customWidth="1"/>
    <col min="8" max="8" width="4.125" customWidth="1"/>
    <col min="9" max="9" width="4.5" customWidth="1"/>
    <col min="10" max="10" width="4.375" customWidth="1"/>
    <col min="11" max="11" width="14.125" customWidth="1"/>
    <col min="12" max="12" width="2.25" customWidth="1"/>
    <col min="13" max="13" width="17.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>
        <f>入力シート２!C21</f>
        <v>0</v>
      </c>
      <c r="C7" s="11">
        <f>入力シート２!I21</f>
        <v>0</v>
      </c>
      <c r="D7" s="547"/>
      <c r="E7" s="11" t="str">
        <f>IF(入力シート２!V22=1,"1.原詞","")</f>
        <v/>
      </c>
      <c r="F7" s="11">
        <f>入力シート２!L21</f>
        <v>0</v>
      </c>
      <c r="G7" s="548">
        <f>IF(B7="","",入力シート１!C9)</f>
        <v>0</v>
      </c>
      <c r="H7" s="12">
        <f>入力シート２!W21</f>
        <v>0</v>
      </c>
      <c r="I7" s="12">
        <f>IF(B7="","",1)</f>
        <v>1</v>
      </c>
    </row>
    <row r="8" spans="2:14" ht="20.25" customHeight="1">
      <c r="B8" s="11" t="str">
        <f>入力シート２!C22&amp;N8&amp;入力シート２!C23</f>
        <v xml:space="preserve"> </v>
      </c>
      <c r="C8" s="11" t="str">
        <f>入力シート２!I22&amp;'利用申請(1)'!N8&amp;入力シート２!I23</f>
        <v xml:space="preserve"> </v>
      </c>
      <c r="D8" s="547"/>
      <c r="E8" s="11" t="str">
        <f>IF(入力シート２!V22=2,"2.訳詞","")</f>
        <v/>
      </c>
      <c r="F8" s="11" t="str">
        <f>入力シート２!L22&amp;'利用申請(1)'!N8&amp;入力シート２!L23</f>
        <v xml:space="preserve"> </v>
      </c>
      <c r="G8" s="548"/>
      <c r="H8" s="12"/>
      <c r="N8" t="s">
        <v>146</v>
      </c>
    </row>
    <row r="9" spans="2:14" ht="20.25" customHeight="1">
      <c r="B9" s="11">
        <f>入力シート２!C24</f>
        <v>0</v>
      </c>
      <c r="C9" s="11">
        <f>入力シート２!I24</f>
        <v>0</v>
      </c>
      <c r="D9" s="547"/>
      <c r="E9" s="11" t="str">
        <f>IF(入力シート２!V25=1,"1.原詞","")</f>
        <v/>
      </c>
      <c r="F9" s="11">
        <f>入力シート２!L24</f>
        <v>0</v>
      </c>
      <c r="G9" s="548">
        <f>IF(B9="","",入力シート１!C9)</f>
        <v>0</v>
      </c>
      <c r="H9" s="12">
        <f>入力シート２!W24</f>
        <v>0</v>
      </c>
      <c r="I9" s="12">
        <f>IF(B9="","",1)</f>
        <v>1</v>
      </c>
      <c r="N9" t="s">
        <v>146</v>
      </c>
    </row>
    <row r="10" spans="2:14" ht="20.25" customHeight="1">
      <c r="B10" s="11" t="str">
        <f>入力シート２!C25&amp;N10&amp;入力シート２!C26</f>
        <v xml:space="preserve"> </v>
      </c>
      <c r="C10" s="11" t="str">
        <f>入力シート２!I25&amp;'利用申請(1)'!N10&amp;入力シート２!I26</f>
        <v xml:space="preserve"> </v>
      </c>
      <c r="D10" s="547"/>
      <c r="E10" s="11" t="str">
        <f>IF(入力シート２!V25=2,"2.訳詞","")</f>
        <v/>
      </c>
      <c r="F10" s="11" t="str">
        <f>入力シート２!L25&amp;'利用申請(1)'!N10&amp;入力シート２!L26</f>
        <v xml:space="preserve"> </v>
      </c>
      <c r="G10" s="548"/>
      <c r="H10" s="12"/>
      <c r="N10" t="s">
        <v>146</v>
      </c>
    </row>
    <row r="11" spans="2:14" ht="20.25" customHeight="1">
      <c r="B11" s="11">
        <f>入力シート２!C27</f>
        <v>0</v>
      </c>
      <c r="C11" s="11">
        <f>入力シート２!I27</f>
        <v>0</v>
      </c>
      <c r="D11" s="547"/>
      <c r="E11" s="11" t="str">
        <f>IF(入力シート２!V28=1,"1.原詞","")</f>
        <v/>
      </c>
      <c r="F11" s="11">
        <f>入力シート２!L27</f>
        <v>0</v>
      </c>
      <c r="G11" s="548">
        <f>IF(B11="","",入力シート１!C9)</f>
        <v>0</v>
      </c>
      <c r="H11" s="12">
        <f>入力シート２!W27</f>
        <v>0</v>
      </c>
      <c r="I11" s="12">
        <f>IF(B11="","",1)</f>
        <v>1</v>
      </c>
      <c r="N11" t="s">
        <v>146</v>
      </c>
    </row>
    <row r="12" spans="2:14" ht="20.25" customHeight="1">
      <c r="B12" s="11" t="str">
        <f>入力シート２!C28&amp;N12&amp;入力シート２!C29</f>
        <v xml:space="preserve"> </v>
      </c>
      <c r="C12" s="11" t="str">
        <f>入力シート２!I28&amp;'利用申請(1)'!N12&amp;入力シート２!I29</f>
        <v xml:space="preserve"> </v>
      </c>
      <c r="D12" s="547"/>
      <c r="E12" s="11" t="str">
        <f>IF(入力シート２!V28=2,"2.訳詞","")</f>
        <v/>
      </c>
      <c r="F12" s="11" t="str">
        <f>入力シート２!L28&amp;'利用申請(1)'!N12&amp;入力シート２!L29</f>
        <v xml:space="preserve"> </v>
      </c>
      <c r="G12" s="548"/>
      <c r="H12" s="12"/>
      <c r="N12" t="s">
        <v>146</v>
      </c>
    </row>
    <row r="13" spans="2:14" ht="20.25" customHeight="1">
      <c r="B13" s="11">
        <f>入力シート２!C30</f>
        <v>0</v>
      </c>
      <c r="C13" s="11">
        <f>入力シート２!I30</f>
        <v>0</v>
      </c>
      <c r="D13" s="547"/>
      <c r="E13" s="11" t="str">
        <f>IF(入力シート２!V31=1,"1.原詞","")</f>
        <v/>
      </c>
      <c r="F13" s="11">
        <f>入力シート２!L30</f>
        <v>0</v>
      </c>
      <c r="G13" s="548">
        <f>IF(B13="","",入力シート１!C9)</f>
        <v>0</v>
      </c>
      <c r="H13" s="12">
        <f>入力シート２!W30</f>
        <v>0</v>
      </c>
      <c r="I13" s="12">
        <f>IF(B13="","",1)</f>
        <v>1</v>
      </c>
      <c r="N13" t="s">
        <v>146</v>
      </c>
    </row>
    <row r="14" spans="2:14" ht="20.25" customHeight="1">
      <c r="B14" s="11" t="str">
        <f>入力シート２!C31&amp;N14&amp;入力シート２!C32</f>
        <v xml:space="preserve"> </v>
      </c>
      <c r="C14" s="11" t="str">
        <f>入力シート２!I31&amp;'利用申請(1)'!N14&amp;入力シート２!I32</f>
        <v xml:space="preserve"> </v>
      </c>
      <c r="D14" s="547"/>
      <c r="E14" s="11" t="str">
        <f>IF(入力シート２!V31=2,"2.訳詞","")</f>
        <v/>
      </c>
      <c r="F14" s="11" t="str">
        <f>入力シート２!L31&amp;'利用申請(1)'!N14&amp;入力シート２!L32</f>
        <v xml:space="preserve"> </v>
      </c>
      <c r="G14" s="548"/>
      <c r="H14" s="12"/>
      <c r="N14" t="s">
        <v>146</v>
      </c>
    </row>
    <row r="15" spans="2:14" ht="20.25" customHeight="1">
      <c r="B15" s="11">
        <f>入力シート２!C33</f>
        <v>0</v>
      </c>
      <c r="C15" s="11">
        <f>入力シート２!I33</f>
        <v>0</v>
      </c>
      <c r="D15" s="547"/>
      <c r="E15" s="11" t="str">
        <f>IF(入力シート２!V34=1,"1.原詞","")</f>
        <v/>
      </c>
      <c r="F15" s="11">
        <f>入力シート２!L33</f>
        <v>0</v>
      </c>
      <c r="G15" s="548">
        <f>IF(B15="","",入力シート１!C9)</f>
        <v>0</v>
      </c>
      <c r="H15" s="12">
        <f>入力シート２!W33</f>
        <v>0</v>
      </c>
      <c r="I15" s="12">
        <f>IF(B15="","",1)</f>
        <v>1</v>
      </c>
      <c r="N15" t="s">
        <v>146</v>
      </c>
    </row>
    <row r="16" spans="2:14" ht="21" customHeight="1">
      <c r="B16" s="11" t="str">
        <f>入力シート２!C34&amp;N16&amp;入力シート２!C35</f>
        <v xml:space="preserve"> </v>
      </c>
      <c r="C16" s="11" t="str">
        <f>入力シート２!I34&amp;'利用申請(1)'!N16&amp;入力シート２!I35</f>
        <v xml:space="preserve"> </v>
      </c>
      <c r="D16" s="547"/>
      <c r="E16" s="11" t="str">
        <f>IF(入力シート２!V34=2,"2.訳詞","")</f>
        <v/>
      </c>
      <c r="F16" s="11" t="str">
        <f>入力シート２!L34&amp;'利用申請(1)'!N16&amp;入力シート２!L35</f>
        <v xml:space="preserve"> </v>
      </c>
      <c r="G16" s="548"/>
      <c r="H16" s="12"/>
      <c r="N16" t="s">
        <v>146</v>
      </c>
    </row>
    <row r="17" spans="2:14" ht="20.25" customHeight="1">
      <c r="B17" s="11"/>
      <c r="C17" s="11"/>
      <c r="D17" s="547"/>
      <c r="E17" s="11"/>
      <c r="F17" s="11"/>
      <c r="G17" s="549"/>
      <c r="H17" s="12"/>
      <c r="N17" t="s">
        <v>146</v>
      </c>
    </row>
    <row r="18" spans="2:14" ht="21" customHeight="1">
      <c r="B18" s="11"/>
      <c r="C18" s="11"/>
      <c r="D18" s="547"/>
      <c r="E18" s="11"/>
      <c r="F18" s="11"/>
      <c r="G18" s="549"/>
      <c r="H18" s="12"/>
      <c r="N18" t="s">
        <v>146</v>
      </c>
    </row>
    <row r="19" spans="2:14" ht="20.25" customHeight="1">
      <c r="B19" s="11"/>
      <c r="C19" s="11"/>
      <c r="D19" s="547"/>
      <c r="E19" s="11"/>
      <c r="F19" s="11"/>
      <c r="G19" s="549"/>
      <c r="H19" s="12"/>
      <c r="N19" t="s">
        <v>146</v>
      </c>
    </row>
    <row r="20" spans="2:14" ht="20.25" customHeight="1">
      <c r="B20" s="11"/>
      <c r="C20" s="11"/>
      <c r="D20" s="547"/>
      <c r="E20" s="11"/>
      <c r="F20" s="11"/>
      <c r="G20" s="549"/>
      <c r="H20" s="12"/>
      <c r="N20" t="s">
        <v>146</v>
      </c>
    </row>
  </sheetData>
  <sheetProtection algorithmName="SHA-512" hashValue="ThRINH5rODnjtbIwZBY+5MxxX/4lOePvMGnrSrnhY7EEFsd/Y5jsYY4N8hUX7wXk6InGTw+iEzOBg2AV6D551w==" saltValue="LAG5zT0t6qpqMl1ufHje8Q==" spinCount="100000" sheet="1" selectLockedCells="1" selectUnlockedCells="1"/>
  <mergeCells count="14">
    <mergeCell ref="D19:D20"/>
    <mergeCell ref="G7:G8"/>
    <mergeCell ref="G9:G10"/>
    <mergeCell ref="G11:G12"/>
    <mergeCell ref="G13:G14"/>
    <mergeCell ref="G15:G16"/>
    <mergeCell ref="G17:G18"/>
    <mergeCell ref="G19:G20"/>
    <mergeCell ref="D7:D8"/>
    <mergeCell ref="D9:D10"/>
    <mergeCell ref="D11:D12"/>
    <mergeCell ref="D13:D14"/>
    <mergeCell ref="D15:D16"/>
    <mergeCell ref="D17:D18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ignoredErrors>
    <ignoredError sqref="E12" 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1D55D-B0E3-4C78-BA59-B10A017A3843}">
  <dimension ref="B1:N20"/>
  <sheetViews>
    <sheetView workbookViewId="0">
      <selection activeCell="C53" sqref="C53:G53"/>
    </sheetView>
  </sheetViews>
  <sheetFormatPr defaultRowHeight="13.5"/>
  <cols>
    <col min="1" max="1" width="3.125" customWidth="1"/>
    <col min="2" max="2" width="30.75" customWidth="1"/>
    <col min="3" max="3" width="18.5" customWidth="1"/>
    <col min="4" max="4" width="3.25" customWidth="1"/>
    <col min="5" max="5" width="5.625" customWidth="1"/>
    <col min="6" max="6" width="17" customWidth="1"/>
    <col min="7" max="7" width="14" customWidth="1"/>
    <col min="8" max="8" width="4.125" customWidth="1"/>
    <col min="9" max="9" width="4.5" customWidth="1"/>
    <col min="10" max="10" width="4.375" customWidth="1"/>
    <col min="11" max="11" width="14.125" customWidth="1"/>
    <col min="12" max="12" width="2.25" customWidth="1"/>
    <col min="13" max="13" width="17.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>
        <f>入力シート２!C80</f>
        <v>0</v>
      </c>
      <c r="C7" s="11">
        <f>入力シート２!I80</f>
        <v>0</v>
      </c>
      <c r="D7" s="547"/>
      <c r="E7" s="11" t="str">
        <f>IF(入力シート２!V81=1,"1.原詞","")</f>
        <v/>
      </c>
      <c r="F7" s="11">
        <f>入力シート２!L80</f>
        <v>0</v>
      </c>
      <c r="G7" s="548">
        <f>IF(B7="","",入力シート１!C9)</f>
        <v>0</v>
      </c>
      <c r="H7" s="12">
        <f>入力シート２!W80</f>
        <v>0</v>
      </c>
      <c r="I7" s="12">
        <f>IF(B7="","",1)</f>
        <v>1</v>
      </c>
    </row>
    <row r="8" spans="2:14" ht="20.25" customHeight="1">
      <c r="B8" s="11" t="str">
        <f>入力シート２!C81&amp;N8&amp;入力シート２!C82</f>
        <v xml:space="preserve"> </v>
      </c>
      <c r="C8" s="11" t="str">
        <f>入力シート２!I81&amp;'利用申請 (2)'!N8&amp;入力シート２!I82</f>
        <v xml:space="preserve"> </v>
      </c>
      <c r="D8" s="547"/>
      <c r="E8" s="11" t="str">
        <f>IF(入力シート２!V81=2,"2.訳詞","")</f>
        <v/>
      </c>
      <c r="F8" s="11" t="str">
        <f>入力シート２!L81&amp;'利用申請 (2)'!N8&amp;入力シート２!L82</f>
        <v xml:space="preserve"> </v>
      </c>
      <c r="G8" s="548"/>
      <c r="H8" s="12"/>
      <c r="N8" t="s">
        <v>146</v>
      </c>
    </row>
    <row r="9" spans="2:14" ht="20.25" customHeight="1">
      <c r="B9" s="11">
        <f>入力シート２!C83</f>
        <v>0</v>
      </c>
      <c r="C9" s="11">
        <f>入力シート２!I83</f>
        <v>0</v>
      </c>
      <c r="D9" s="547"/>
      <c r="E9" s="11" t="str">
        <f>IF(入力シート２!V84=1,"1.原詞","")</f>
        <v/>
      </c>
      <c r="F9" s="11">
        <f>入力シート２!L83</f>
        <v>0</v>
      </c>
      <c r="G9" s="548">
        <f>IF(B9="","",入力シート１!C9)</f>
        <v>0</v>
      </c>
      <c r="H9" s="12">
        <f>入力シート２!W83</f>
        <v>0</v>
      </c>
      <c r="I9" s="12">
        <f>IF(B9="","",1)</f>
        <v>1</v>
      </c>
      <c r="N9" t="s">
        <v>146</v>
      </c>
    </row>
    <row r="10" spans="2:14" ht="20.25" customHeight="1">
      <c r="B10" s="11" t="str">
        <f>入力シート２!C84&amp;N10&amp;入力シート２!C85</f>
        <v xml:space="preserve"> </v>
      </c>
      <c r="C10" s="11" t="str">
        <f>入力シート２!I84&amp;'利用申請 (2)'!N10&amp;入力シート２!I85</f>
        <v xml:space="preserve"> </v>
      </c>
      <c r="D10" s="547"/>
      <c r="E10" s="11" t="str">
        <f>IF(入力シート２!V84=2,"2.訳詞","")</f>
        <v/>
      </c>
      <c r="F10" s="11" t="str">
        <f>入力シート２!L84&amp;'利用申請 (2)'!N10&amp;入力シート２!L85</f>
        <v xml:space="preserve"> </v>
      </c>
      <c r="G10" s="548"/>
      <c r="H10" s="12"/>
      <c r="N10" t="s">
        <v>146</v>
      </c>
    </row>
    <row r="11" spans="2:14" ht="20.25" customHeight="1">
      <c r="B11" s="11">
        <f>入力シート２!C86</f>
        <v>0</v>
      </c>
      <c r="C11" s="11">
        <f>入力シート２!I86</f>
        <v>0</v>
      </c>
      <c r="D11" s="547"/>
      <c r="E11" s="11" t="str">
        <f>IF(入力シート２!V87=1,"1.原詞","")</f>
        <v/>
      </c>
      <c r="F11" s="11">
        <f>入力シート２!L86</f>
        <v>0</v>
      </c>
      <c r="G11" s="548">
        <f>IF(B11="","",入力シート１!C9)</f>
        <v>0</v>
      </c>
      <c r="H11" s="12">
        <f>入力シート２!W86</f>
        <v>0</v>
      </c>
      <c r="I11" s="12">
        <f>IF(B11="","",1)</f>
        <v>1</v>
      </c>
      <c r="N11" t="s">
        <v>146</v>
      </c>
    </row>
    <row r="12" spans="2:14" ht="20.25" customHeight="1">
      <c r="B12" s="11" t="str">
        <f>入力シート２!C87&amp;N12&amp;入力シート２!C88</f>
        <v xml:space="preserve"> </v>
      </c>
      <c r="C12" s="11" t="str">
        <f>入力シート２!I87&amp;'利用申請 (2)'!N12&amp;入力シート２!I88</f>
        <v xml:space="preserve"> </v>
      </c>
      <c r="D12" s="547"/>
      <c r="E12" s="11" t="str">
        <f>IF(入力シート２!V87=2,"2.訳詞","")</f>
        <v/>
      </c>
      <c r="F12" s="11" t="str">
        <f>入力シート２!L87&amp;'利用申請 (2)'!N12&amp;入力シート２!L88</f>
        <v xml:space="preserve"> </v>
      </c>
      <c r="G12" s="548"/>
      <c r="H12" s="12"/>
      <c r="N12" t="s">
        <v>146</v>
      </c>
    </row>
    <row r="13" spans="2:14" ht="20.25" customHeight="1">
      <c r="B13" s="11">
        <f>入力シート２!C89</f>
        <v>0</v>
      </c>
      <c r="C13" s="11">
        <f>入力シート２!I89</f>
        <v>0</v>
      </c>
      <c r="D13" s="547"/>
      <c r="E13" s="11" t="str">
        <f>IF(入力シート２!V90=1,"1.原詞","")</f>
        <v/>
      </c>
      <c r="F13" s="11">
        <f>入力シート２!L89</f>
        <v>0</v>
      </c>
      <c r="G13" s="548">
        <f>IF(B13="","",入力シート１!C9)</f>
        <v>0</v>
      </c>
      <c r="H13" s="12">
        <f>入力シート２!W89</f>
        <v>0</v>
      </c>
      <c r="I13" s="12">
        <f>IF(B13="","",1)</f>
        <v>1</v>
      </c>
      <c r="N13" t="s">
        <v>146</v>
      </c>
    </row>
    <row r="14" spans="2:14" ht="20.25" customHeight="1">
      <c r="B14" s="11" t="str">
        <f>入力シート２!C90&amp;'利用申請 (2)'!N14&amp;入力シート２!C91</f>
        <v xml:space="preserve"> </v>
      </c>
      <c r="C14" s="11" t="str">
        <f>入力シート２!I90&amp;'利用申請 (2)'!N14&amp;入力シート２!I91</f>
        <v xml:space="preserve"> </v>
      </c>
      <c r="D14" s="547"/>
      <c r="E14" s="11" t="str">
        <f>IF(入力シート２!V90=2,"2.訳詞","")</f>
        <v/>
      </c>
      <c r="F14" s="11" t="str">
        <f>入力シート２!L90&amp;'利用申請 (2)'!N14&amp;入力シート２!L91</f>
        <v xml:space="preserve"> </v>
      </c>
      <c r="G14" s="548"/>
      <c r="H14" s="12"/>
      <c r="N14" t="s">
        <v>146</v>
      </c>
    </row>
    <row r="15" spans="2:14" ht="20.25" customHeight="1">
      <c r="B15" s="11">
        <f>入力シート２!C92</f>
        <v>0</v>
      </c>
      <c r="C15" s="11">
        <f>入力シート２!I92</f>
        <v>0</v>
      </c>
      <c r="D15" s="547"/>
      <c r="E15" s="11" t="str">
        <f>IF(入力シート２!V93=1,"1.原詞","")</f>
        <v/>
      </c>
      <c r="F15" s="11">
        <f>入力シート２!L92</f>
        <v>0</v>
      </c>
      <c r="G15" s="548">
        <f>IF(B15="","",入力シート１!C9)</f>
        <v>0</v>
      </c>
      <c r="H15" s="12">
        <f>入力シート２!W92</f>
        <v>0</v>
      </c>
      <c r="I15" s="12">
        <f>IF(B15="","",1)</f>
        <v>1</v>
      </c>
      <c r="N15" t="s">
        <v>146</v>
      </c>
    </row>
    <row r="16" spans="2:14" ht="21" customHeight="1">
      <c r="B16" s="11" t="str">
        <f>入力シート２!C93&amp;'利用申請 (2)'!N16&amp;入力シート２!C94</f>
        <v xml:space="preserve"> </v>
      </c>
      <c r="C16" s="11" t="str">
        <f>入力シート２!I93&amp;'利用申請 (2)'!N16&amp;入力シート２!I94</f>
        <v xml:space="preserve"> </v>
      </c>
      <c r="D16" s="547"/>
      <c r="E16" s="11" t="str">
        <f>IF(入力シート２!V93=2,"2.訳詞","")</f>
        <v/>
      </c>
      <c r="F16" s="11" t="str">
        <f>入力シート２!L93&amp;'利用申請 (2)'!N16&amp;入力シート２!L94</f>
        <v xml:space="preserve"> </v>
      </c>
      <c r="G16" s="548"/>
      <c r="H16" s="12"/>
      <c r="N16" t="s">
        <v>146</v>
      </c>
    </row>
    <row r="17" spans="2:14" ht="20.25" customHeight="1">
      <c r="B17" s="11"/>
      <c r="C17" s="11"/>
      <c r="D17" s="547"/>
      <c r="E17" s="11"/>
      <c r="F17" s="11"/>
      <c r="G17" s="549"/>
      <c r="H17" s="12"/>
      <c r="N17" t="s">
        <v>146</v>
      </c>
    </row>
    <row r="18" spans="2:14" ht="21" customHeight="1">
      <c r="B18" s="11"/>
      <c r="C18" s="11"/>
      <c r="D18" s="547"/>
      <c r="E18" s="11"/>
      <c r="F18" s="11"/>
      <c r="G18" s="549"/>
      <c r="H18" s="12"/>
      <c r="N18" t="s">
        <v>146</v>
      </c>
    </row>
    <row r="19" spans="2:14" ht="20.25" customHeight="1">
      <c r="B19" s="11"/>
      <c r="C19" s="11"/>
      <c r="D19" s="547"/>
      <c r="E19" s="11"/>
      <c r="F19" s="11"/>
      <c r="G19" s="549"/>
      <c r="H19" s="12"/>
      <c r="N19" t="s">
        <v>146</v>
      </c>
    </row>
    <row r="20" spans="2:14" ht="20.25" customHeight="1">
      <c r="B20" s="11"/>
      <c r="C20" s="11"/>
      <c r="D20" s="547"/>
      <c r="E20" s="11"/>
      <c r="F20" s="11"/>
      <c r="G20" s="549"/>
      <c r="H20" s="12"/>
      <c r="N20" t="s">
        <v>146</v>
      </c>
    </row>
  </sheetData>
  <sheetProtection algorithmName="SHA-512" hashValue="G6NpUfatiyOiZDBZR5LhaewsSfFv+zWvPXmGJ3CdU+N40ZuJ2NfqVtCLTud5i796c8FKvpVBinrtBMvlHMO6dw==" saltValue="7SdPtePEJlcpLvZtmpvx4w==" spinCount="100000" sheet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86F0-B91E-432E-B925-A52B6EC73F17}">
  <dimension ref="B1:N20"/>
  <sheetViews>
    <sheetView workbookViewId="0">
      <selection activeCell="C53" sqref="C53:G53"/>
    </sheetView>
  </sheetViews>
  <sheetFormatPr defaultRowHeight="13.5"/>
  <cols>
    <col min="1" max="1" width="3.125" customWidth="1"/>
    <col min="2" max="2" width="30.75" customWidth="1"/>
    <col min="3" max="3" width="18.5" customWidth="1"/>
    <col min="4" max="4" width="3.25" customWidth="1"/>
    <col min="5" max="5" width="5.625" customWidth="1"/>
    <col min="6" max="6" width="17" customWidth="1"/>
    <col min="7" max="7" width="14" customWidth="1"/>
    <col min="8" max="8" width="4.125" customWidth="1"/>
    <col min="9" max="9" width="4.5" customWidth="1"/>
    <col min="10" max="10" width="4.375" customWidth="1"/>
    <col min="11" max="11" width="14.125" customWidth="1"/>
    <col min="12" max="12" width="2.25" customWidth="1"/>
    <col min="13" max="13" width="17.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>
        <f>入力シート２!C139</f>
        <v>0</v>
      </c>
      <c r="C7" s="11">
        <f>入力シート２!I139</f>
        <v>0</v>
      </c>
      <c r="D7" s="547"/>
      <c r="E7" s="11" t="str">
        <f>IF(入力シート２!V140=1,"1.原詞","")</f>
        <v/>
      </c>
      <c r="F7" s="11">
        <f>入力シート２!L139</f>
        <v>0</v>
      </c>
      <c r="G7" s="548">
        <f>IF(B7="","",入力シート１!C9)</f>
        <v>0</v>
      </c>
      <c r="H7" s="12">
        <f>入力シート２!W139</f>
        <v>0</v>
      </c>
      <c r="I7" s="12">
        <f>IF(B7="","",1)</f>
        <v>1</v>
      </c>
    </row>
    <row r="8" spans="2:14" ht="20.25" customHeight="1">
      <c r="B8" s="11" t="str">
        <f>入力シート２!C140&amp;N8&amp;入力シート２!C141</f>
        <v xml:space="preserve"> </v>
      </c>
      <c r="C8" s="11" t="str">
        <f>入力シート２!I140&amp;'利用申請 (3)'!N8&amp;入力シート２!I141</f>
        <v xml:space="preserve"> </v>
      </c>
      <c r="D8" s="547"/>
      <c r="E8" s="11" t="str">
        <f>IF(入力シート２!V140=2,"2.訳詞","")</f>
        <v/>
      </c>
      <c r="F8" s="11" t="str">
        <f>入力シート２!L140&amp;'利用申請 (3)'!N8&amp;入力シート２!L141</f>
        <v xml:space="preserve"> </v>
      </c>
      <c r="G8" s="548"/>
      <c r="H8" s="12"/>
      <c r="N8" t="s">
        <v>146</v>
      </c>
    </row>
    <row r="9" spans="2:14" ht="20.25" customHeight="1">
      <c r="B9" s="11">
        <f>入力シート２!C142</f>
        <v>0</v>
      </c>
      <c r="C9" s="11">
        <f>入力シート２!I142</f>
        <v>0</v>
      </c>
      <c r="D9" s="547"/>
      <c r="E9" s="11" t="str">
        <f>IF(入力シート２!V143=1,"1.原詞","")</f>
        <v/>
      </c>
      <c r="F9" s="11">
        <f>入力シート２!L142</f>
        <v>0</v>
      </c>
      <c r="G9" s="548">
        <f>IF(B9="","",入力シート１!C9)</f>
        <v>0</v>
      </c>
      <c r="H9" s="12">
        <f>入力シート２!W142</f>
        <v>0</v>
      </c>
      <c r="I9" s="12">
        <f>IF(B9="","",1)</f>
        <v>1</v>
      </c>
      <c r="N9" t="s">
        <v>146</v>
      </c>
    </row>
    <row r="10" spans="2:14" ht="20.25" customHeight="1">
      <c r="B10" s="11" t="str">
        <f>入力シート２!C143&amp;N10&amp;入力シート２!C144</f>
        <v xml:space="preserve"> </v>
      </c>
      <c r="C10" s="11" t="str">
        <f>入力シート２!I143&amp;'利用申請 (3)'!N10&amp;入力シート２!I144</f>
        <v xml:space="preserve"> </v>
      </c>
      <c r="D10" s="547"/>
      <c r="E10" s="11" t="str">
        <f>IF(入力シート２!V143=2,"2.訳詞","")</f>
        <v/>
      </c>
      <c r="F10" s="11" t="str">
        <f>入力シート２!L143&amp;'利用申請 (3)'!N10&amp;入力シート２!L144</f>
        <v xml:space="preserve"> </v>
      </c>
      <c r="G10" s="548"/>
      <c r="H10" s="12"/>
      <c r="N10" t="s">
        <v>146</v>
      </c>
    </row>
    <row r="11" spans="2:14" ht="20.25" customHeight="1">
      <c r="B11" s="11">
        <f>入力シート２!C145</f>
        <v>0</v>
      </c>
      <c r="C11" s="11">
        <f>入力シート２!I145</f>
        <v>0</v>
      </c>
      <c r="D11" s="547"/>
      <c r="E11" s="11" t="str">
        <f>IF(入力シート２!V146=1,"1.原詞","")</f>
        <v/>
      </c>
      <c r="F11" s="11">
        <f>入力シート２!L145</f>
        <v>0</v>
      </c>
      <c r="G11" s="548">
        <f>IF(B11="","",入力シート１!C9)</f>
        <v>0</v>
      </c>
      <c r="H11" s="12">
        <f>入力シート２!W145</f>
        <v>0</v>
      </c>
      <c r="I11" s="12">
        <f>IF(B11="","",1)</f>
        <v>1</v>
      </c>
      <c r="N11" t="s">
        <v>146</v>
      </c>
    </row>
    <row r="12" spans="2:14" ht="20.25" customHeight="1">
      <c r="B12" s="11" t="str">
        <f>入力シート２!C146&amp;N12&amp;入力シート２!C147</f>
        <v xml:space="preserve"> </v>
      </c>
      <c r="C12" s="11" t="str">
        <f>入力シート２!I146&amp;'利用申請 (3)'!N12&amp;入力シート２!I147</f>
        <v xml:space="preserve"> </v>
      </c>
      <c r="D12" s="547"/>
      <c r="E12" s="11" t="str">
        <f>IF(入力シート２!V146=2,"2.訳詞","")</f>
        <v/>
      </c>
      <c r="F12" s="11" t="str">
        <f>入力シート２!L146&amp;'利用申請 (3)'!N12&amp;入力シート２!L147</f>
        <v xml:space="preserve"> </v>
      </c>
      <c r="G12" s="548"/>
      <c r="H12" s="12"/>
      <c r="N12" t="s">
        <v>146</v>
      </c>
    </row>
    <row r="13" spans="2:14" ht="20.25" customHeight="1">
      <c r="B13" s="11">
        <f>入力シート２!C148</f>
        <v>0</v>
      </c>
      <c r="C13" s="11">
        <f>入力シート２!I148</f>
        <v>0</v>
      </c>
      <c r="D13" s="547"/>
      <c r="E13" s="11" t="str">
        <f>IF(入力シート２!V149=1,"1.原詞","")</f>
        <v/>
      </c>
      <c r="F13" s="11">
        <f>入力シート２!L148</f>
        <v>0</v>
      </c>
      <c r="G13" s="548">
        <f>IF(B13="","",入力シート１!C9)</f>
        <v>0</v>
      </c>
      <c r="H13" s="12">
        <f>入力シート２!W148</f>
        <v>0</v>
      </c>
      <c r="I13" s="12">
        <f>IF(B13="","",1)</f>
        <v>1</v>
      </c>
      <c r="N13" t="s">
        <v>146</v>
      </c>
    </row>
    <row r="14" spans="2:14" ht="20.25" customHeight="1">
      <c r="B14" s="11" t="str">
        <f>入力シート２!C149&amp;'利用申請 (3)'!N14&amp;入力シート２!C150</f>
        <v xml:space="preserve"> </v>
      </c>
      <c r="C14" s="11" t="str">
        <f>入力シート２!I149&amp;'利用申請 (3)'!N14&amp;入力シート２!I150</f>
        <v xml:space="preserve"> </v>
      </c>
      <c r="D14" s="547"/>
      <c r="E14" s="11" t="str">
        <f>IF(入力シート２!V149=2,"2.訳詞","")</f>
        <v/>
      </c>
      <c r="F14" s="11" t="str">
        <f>入力シート２!L149&amp;'利用申請 (3)'!N14&amp;入力シート２!L150</f>
        <v xml:space="preserve"> </v>
      </c>
      <c r="G14" s="548"/>
      <c r="H14" s="12"/>
      <c r="N14" t="s">
        <v>146</v>
      </c>
    </row>
    <row r="15" spans="2:14" ht="20.25" customHeight="1">
      <c r="B15" s="11">
        <f>入力シート２!C151</f>
        <v>0</v>
      </c>
      <c r="C15" s="11">
        <f>入力シート２!I151</f>
        <v>0</v>
      </c>
      <c r="D15" s="547"/>
      <c r="E15" s="11" t="str">
        <f>IF(入力シート２!V152=1,"1.原詞","")</f>
        <v/>
      </c>
      <c r="F15" s="11">
        <f>入力シート２!L151</f>
        <v>0</v>
      </c>
      <c r="G15" s="548">
        <f>IF(B15="","",入力シート１!C9)</f>
        <v>0</v>
      </c>
      <c r="H15" s="12">
        <f>入力シート２!W151</f>
        <v>0</v>
      </c>
      <c r="I15" s="12">
        <f>IF(B15="","",1)</f>
        <v>1</v>
      </c>
      <c r="N15" t="s">
        <v>146</v>
      </c>
    </row>
    <row r="16" spans="2:14" ht="21" customHeight="1">
      <c r="B16" s="11" t="str">
        <f>入力シート２!C152&amp;'利用申請 (3)'!N16&amp;入力シート２!C153</f>
        <v xml:space="preserve"> </v>
      </c>
      <c r="C16" s="11" t="str">
        <f>入力シート２!I152&amp;'利用申請 (3)'!N16&amp;入力シート２!I153</f>
        <v xml:space="preserve"> </v>
      </c>
      <c r="D16" s="547"/>
      <c r="E16" s="11" t="str">
        <f>IF(入力シート２!V152=2,"2.訳詞","")</f>
        <v/>
      </c>
      <c r="F16" s="11" t="str">
        <f>入力シート２!L152&amp;'利用申請 (3)'!N16&amp;入力シート２!L153</f>
        <v xml:space="preserve"> </v>
      </c>
      <c r="G16" s="548"/>
      <c r="H16" s="12"/>
      <c r="N16" t="s">
        <v>146</v>
      </c>
    </row>
    <row r="17" spans="2:14" ht="20.25" customHeight="1">
      <c r="B17" s="11"/>
      <c r="C17" s="11"/>
      <c r="D17" s="547"/>
      <c r="E17" s="11"/>
      <c r="F17" s="11"/>
      <c r="G17" s="549"/>
      <c r="H17" s="12"/>
      <c r="N17" t="s">
        <v>146</v>
      </c>
    </row>
    <row r="18" spans="2:14" ht="21" customHeight="1">
      <c r="B18" s="11"/>
      <c r="C18" s="11"/>
      <c r="D18" s="547"/>
      <c r="E18" s="11"/>
      <c r="F18" s="11"/>
      <c r="G18" s="549"/>
      <c r="H18" s="12"/>
      <c r="N18" t="s">
        <v>146</v>
      </c>
    </row>
    <row r="19" spans="2:14" ht="20.25" customHeight="1">
      <c r="B19" s="11"/>
      <c r="C19" s="11"/>
      <c r="D19" s="547"/>
      <c r="E19" s="11"/>
      <c r="F19" s="11"/>
      <c r="G19" s="549"/>
      <c r="H19" s="12"/>
      <c r="N19" t="s">
        <v>146</v>
      </c>
    </row>
    <row r="20" spans="2:14" ht="20.25" customHeight="1">
      <c r="B20" s="11"/>
      <c r="C20" s="11"/>
      <c r="D20" s="547"/>
      <c r="E20" s="11"/>
      <c r="F20" s="11"/>
      <c r="G20" s="549"/>
      <c r="H20" s="12"/>
      <c r="N20" t="s">
        <v>146</v>
      </c>
    </row>
  </sheetData>
  <sheetProtection algorithmName="SHA-512" hashValue="1dfNVqBcllmfnSVl3pMKbVtbcZEXz8OZRXv7er8bEZitCFofnUDwEQA2HQM5JaGZxPP6i3WM+XP0bhiPsF1sYQ==" saltValue="clQ+z6C5O7BMVU2km+K0UQ==" spinCount="100000" sheet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5D85-14AC-400E-8DBD-288D67E5DBD1}">
  <dimension ref="B1:N20"/>
  <sheetViews>
    <sheetView workbookViewId="0">
      <selection activeCell="C53" sqref="C53:G53"/>
    </sheetView>
  </sheetViews>
  <sheetFormatPr defaultRowHeight="13.5"/>
  <cols>
    <col min="1" max="1" width="3.125" customWidth="1"/>
    <col min="2" max="2" width="30.75" customWidth="1"/>
    <col min="3" max="3" width="18.5" customWidth="1"/>
    <col min="4" max="4" width="3.25" customWidth="1"/>
    <col min="5" max="5" width="5.625" customWidth="1"/>
    <col min="6" max="6" width="17" customWidth="1"/>
    <col min="7" max="7" width="14" customWidth="1"/>
    <col min="8" max="8" width="4.125" customWidth="1"/>
    <col min="9" max="9" width="4.5" customWidth="1"/>
    <col min="10" max="10" width="4.375" customWidth="1"/>
    <col min="11" max="11" width="14.125" customWidth="1"/>
    <col min="12" max="12" width="2.25" customWidth="1"/>
    <col min="13" max="13" width="17.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>
        <f>入力シート２!C198</f>
        <v>0</v>
      </c>
      <c r="C7" s="11">
        <f>入力シート２!I198</f>
        <v>0</v>
      </c>
      <c r="D7" s="547"/>
      <c r="E7" s="11" t="str">
        <f>IF(入力シート２!V199=1,"1.原詞","")</f>
        <v/>
      </c>
      <c r="F7" s="11">
        <f>入力シート２!L198</f>
        <v>0</v>
      </c>
      <c r="G7" s="548">
        <f>IF(B7="","",入力シート１!C9)</f>
        <v>0</v>
      </c>
      <c r="H7" s="12">
        <f>入力シート２!W198</f>
        <v>0</v>
      </c>
      <c r="I7" s="12">
        <f>IF(B7="","",1)</f>
        <v>1</v>
      </c>
    </row>
    <row r="8" spans="2:14" ht="20.25" customHeight="1">
      <c r="B8" s="11" t="str">
        <f>入力シート２!C199&amp;N8&amp;入力シート２!C200</f>
        <v xml:space="preserve"> </v>
      </c>
      <c r="C8" s="11" t="str">
        <f>入力シート２!I199&amp;'利用申請 (4)'!N8&amp;入力シート２!I200</f>
        <v xml:space="preserve"> </v>
      </c>
      <c r="D8" s="547"/>
      <c r="E8" s="11" t="str">
        <f>IF(入力シート２!V199=2,"2.訳詞","")</f>
        <v/>
      </c>
      <c r="F8" s="11" t="str">
        <f>入力シート２!L199&amp;'利用申請 (4)'!N8&amp;入力シート２!L200</f>
        <v xml:space="preserve"> </v>
      </c>
      <c r="G8" s="548"/>
      <c r="H8" s="12"/>
      <c r="N8" t="s">
        <v>146</v>
      </c>
    </row>
    <row r="9" spans="2:14" ht="20.25" customHeight="1">
      <c r="B9" s="11">
        <f>入力シート２!C201</f>
        <v>0</v>
      </c>
      <c r="C9" s="11">
        <f>入力シート２!I201</f>
        <v>0</v>
      </c>
      <c r="D9" s="547"/>
      <c r="E9" s="11" t="str">
        <f>IF(入力シート２!V202=1,"1.原詞","")</f>
        <v/>
      </c>
      <c r="F9" s="11">
        <f>入力シート２!L201</f>
        <v>0</v>
      </c>
      <c r="G9" s="548">
        <f>IF(B9="","",入力シート１!C9)</f>
        <v>0</v>
      </c>
      <c r="H9" s="12">
        <f>入力シート２!W201</f>
        <v>0</v>
      </c>
      <c r="I9" s="12">
        <f>IF(B9="","",1)</f>
        <v>1</v>
      </c>
      <c r="N9" t="s">
        <v>146</v>
      </c>
    </row>
    <row r="10" spans="2:14" ht="20.25" customHeight="1">
      <c r="B10" s="11" t="str">
        <f>入力シート２!C202&amp;N10&amp;入力シート２!C203</f>
        <v xml:space="preserve"> </v>
      </c>
      <c r="C10" s="11" t="str">
        <f>入力シート２!I202&amp;'利用申請 (4)'!N10&amp;入力シート２!I203</f>
        <v xml:space="preserve"> </v>
      </c>
      <c r="D10" s="547"/>
      <c r="E10" s="11" t="str">
        <f>IF(入力シート２!V202=2,"2.訳詞","")</f>
        <v/>
      </c>
      <c r="F10" s="11" t="str">
        <f>入力シート２!L202&amp;'利用申請 (4)'!N10&amp;入力シート２!L203</f>
        <v xml:space="preserve"> </v>
      </c>
      <c r="G10" s="548"/>
      <c r="H10" s="12"/>
      <c r="N10" t="s">
        <v>146</v>
      </c>
    </row>
    <row r="11" spans="2:14" ht="20.25" customHeight="1">
      <c r="B11" s="11">
        <f>入力シート２!C204</f>
        <v>0</v>
      </c>
      <c r="C11" s="11">
        <f>入力シート２!I204</f>
        <v>0</v>
      </c>
      <c r="D11" s="547"/>
      <c r="E11" s="11" t="str">
        <f>IF(入力シート２!V205=1,"1.原詞","")</f>
        <v/>
      </c>
      <c r="F11" s="11">
        <f>入力シート２!L204</f>
        <v>0</v>
      </c>
      <c r="G11" s="548">
        <f>IF(B11="","",入力シート１!C9)</f>
        <v>0</v>
      </c>
      <c r="H11" s="12">
        <f>入力シート２!W204</f>
        <v>0</v>
      </c>
      <c r="I11" s="12">
        <f>IF(B11="","",1)</f>
        <v>1</v>
      </c>
      <c r="N11" t="s">
        <v>146</v>
      </c>
    </row>
    <row r="12" spans="2:14" ht="20.25" customHeight="1">
      <c r="B12" s="11" t="str">
        <f>入力シート２!C205&amp;N12&amp;入力シート２!C206</f>
        <v xml:space="preserve"> </v>
      </c>
      <c r="C12" s="11" t="str">
        <f>入力シート２!I205&amp;'利用申請 (4)'!N12&amp;入力シート２!I206</f>
        <v xml:space="preserve"> </v>
      </c>
      <c r="D12" s="547"/>
      <c r="E12" s="11" t="str">
        <f>IF(入力シート２!V205=2,"2.訳詞","")</f>
        <v/>
      </c>
      <c r="F12" s="11" t="str">
        <f>入力シート２!L205&amp;'利用申請 (4)'!N12&amp;入力シート２!L206</f>
        <v xml:space="preserve"> </v>
      </c>
      <c r="G12" s="548"/>
      <c r="H12" s="12"/>
      <c r="N12" t="s">
        <v>146</v>
      </c>
    </row>
    <row r="13" spans="2:14" ht="20.25" customHeight="1">
      <c r="B13" s="11">
        <f>入力シート２!C207</f>
        <v>0</v>
      </c>
      <c r="C13" s="11">
        <f>入力シート２!I207</f>
        <v>0</v>
      </c>
      <c r="D13" s="547"/>
      <c r="E13" s="11" t="str">
        <f>IF(入力シート２!V208=1,"1.原詞","")</f>
        <v/>
      </c>
      <c r="F13" s="11">
        <f>入力シート２!L207</f>
        <v>0</v>
      </c>
      <c r="G13" s="548">
        <f>IF(B13="","",入力シート１!C9)</f>
        <v>0</v>
      </c>
      <c r="H13" s="12">
        <f>入力シート２!W207</f>
        <v>0</v>
      </c>
      <c r="I13" s="12">
        <f>IF(B13="","",1)</f>
        <v>1</v>
      </c>
      <c r="N13" t="s">
        <v>146</v>
      </c>
    </row>
    <row r="14" spans="2:14" ht="20.25" customHeight="1">
      <c r="B14" s="11" t="str">
        <f>入力シート２!C208&amp;'利用申請 (4)'!N14&amp;入力シート２!C209</f>
        <v xml:space="preserve"> </v>
      </c>
      <c r="C14" s="11" t="str">
        <f>入力シート２!I208&amp;'利用申請 (4)'!N14&amp;入力シート２!I209</f>
        <v xml:space="preserve"> </v>
      </c>
      <c r="D14" s="547"/>
      <c r="E14" s="11" t="str">
        <f>IF(入力シート２!V208=2,"2.訳詞","")</f>
        <v/>
      </c>
      <c r="F14" s="11" t="str">
        <f>入力シート２!L208&amp;'利用申請 (4)'!N14&amp;入力シート２!L209</f>
        <v xml:space="preserve"> </v>
      </c>
      <c r="G14" s="548"/>
      <c r="H14" s="12"/>
      <c r="N14" t="s">
        <v>146</v>
      </c>
    </row>
    <row r="15" spans="2:14" ht="20.25" customHeight="1">
      <c r="B15" s="11">
        <f>入力シート２!C210</f>
        <v>0</v>
      </c>
      <c r="C15" s="11">
        <f>入力シート２!I210</f>
        <v>0</v>
      </c>
      <c r="D15" s="547"/>
      <c r="E15" s="11" t="str">
        <f>IF(入力シート２!V211=1,"1.原詞","")</f>
        <v/>
      </c>
      <c r="F15" s="11">
        <f>入力シート２!L210</f>
        <v>0</v>
      </c>
      <c r="G15" s="548">
        <f>IF(B15="","",入力シート１!C9)</f>
        <v>0</v>
      </c>
      <c r="H15" s="12">
        <f>入力シート２!W210</f>
        <v>0</v>
      </c>
      <c r="I15" s="12">
        <f>IF(B15="","",1)</f>
        <v>1</v>
      </c>
      <c r="N15" t="s">
        <v>146</v>
      </c>
    </row>
    <row r="16" spans="2:14" ht="21" customHeight="1">
      <c r="B16" s="11" t="str">
        <f>入力シート２!C211&amp;'利用申請 (4)'!N16&amp;入力シート２!C212</f>
        <v xml:space="preserve"> </v>
      </c>
      <c r="C16" s="11" t="str">
        <f>入力シート２!I211&amp;'利用申請 (4)'!N16&amp;入力シート２!I212</f>
        <v xml:space="preserve"> </v>
      </c>
      <c r="D16" s="547"/>
      <c r="E16" s="11" t="str">
        <f>IF(入力シート２!V211=2,"2.訳詞","")</f>
        <v/>
      </c>
      <c r="F16" s="11" t="str">
        <f>入力シート２!L211&amp;'利用申請 (4)'!N16&amp;入力シート２!L212</f>
        <v xml:space="preserve"> </v>
      </c>
      <c r="G16" s="548"/>
      <c r="H16" s="12"/>
      <c r="N16" t="s">
        <v>146</v>
      </c>
    </row>
    <row r="17" spans="2:14" ht="20.25" customHeight="1">
      <c r="B17" s="11"/>
      <c r="C17" s="11"/>
      <c r="D17" s="547"/>
      <c r="E17" s="11"/>
      <c r="F17" s="11"/>
      <c r="G17" s="549"/>
      <c r="H17" s="12"/>
      <c r="N17" t="s">
        <v>146</v>
      </c>
    </row>
    <row r="18" spans="2:14" ht="21" customHeight="1">
      <c r="B18" s="11"/>
      <c r="C18" s="11"/>
      <c r="D18" s="547"/>
      <c r="E18" s="11"/>
      <c r="F18" s="11"/>
      <c r="G18" s="549"/>
      <c r="H18" s="12"/>
      <c r="N18" t="s">
        <v>146</v>
      </c>
    </row>
    <row r="19" spans="2:14" ht="20.25" customHeight="1">
      <c r="B19" s="11"/>
      <c r="C19" s="11"/>
      <c r="D19" s="547"/>
      <c r="E19" s="11"/>
      <c r="F19" s="11"/>
      <c r="G19" s="549"/>
      <c r="H19" s="12"/>
      <c r="N19" t="s">
        <v>146</v>
      </c>
    </row>
    <row r="20" spans="2:14" ht="20.25" customHeight="1">
      <c r="B20" s="11"/>
      <c r="C20" s="11"/>
      <c r="D20" s="547"/>
      <c r="E20" s="11"/>
      <c r="F20" s="11"/>
      <c r="G20" s="549"/>
      <c r="H20" s="12"/>
      <c r="N20" t="s">
        <v>146</v>
      </c>
    </row>
  </sheetData>
  <sheetProtection algorithmName="SHA-512" hashValue="/IrcamY+ZpqVhUaTv3s3ry5zLVX+xYZT6iMNqKIinE/r67YuRXkcg5TebyftaR8rX6XTn1HypoIvYl2vm539nQ==" saltValue="txZkMUQ7laGTRUA//nQ2dw==" spinCount="100000" sheet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B493-B8B6-48DB-A660-AF8099ADB166}">
  <sheetPr>
    <tabColor rgb="FF3366FF"/>
    <pageSetUpPr fitToPage="1"/>
  </sheetPr>
  <dimension ref="A1"/>
  <sheetViews>
    <sheetView view="pageBreakPreview" zoomScaleNormal="90" zoomScaleSheetLayoutView="100" workbookViewId="0">
      <selection activeCell="N66" sqref="N66"/>
    </sheetView>
  </sheetViews>
  <sheetFormatPr defaultRowHeight="13.5"/>
  <sheetData/>
  <sheetProtection algorithmName="SHA-512" hashValue="G1b0kwXAf2NzaxRbmpeSOyLtT4+NutNDz/hpN0m5hhlqYXMCgF+9BpaTyvVbtpOcaVUCzDPSVvcYa57kIr15Ng==" saltValue="oZnch8sdUfGtx0NqR+79zQ==" spinCount="100000" sheet="1" objects="1" scenarios="1" selectLockedCells="1" selectUnlockedCells="1"/>
  <phoneticPr fontId="2"/>
  <pageMargins left="0.47" right="0.25" top="0.75" bottom="0.52" header="0.3" footer="0.3"/>
  <pageSetup paperSize="8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08A9-239D-4483-A0A1-A5E3E5F44198}">
  <sheetPr>
    <tabColor rgb="FF3366FF"/>
    <pageSetUpPr fitToPage="1"/>
  </sheetPr>
  <dimension ref="A1:IT1298"/>
  <sheetViews>
    <sheetView view="pageBreakPreview" zoomScaleNormal="90" zoomScaleSheetLayoutView="100" workbookViewId="0">
      <selection activeCell="C13" sqref="C13:D13"/>
    </sheetView>
  </sheetViews>
  <sheetFormatPr defaultRowHeight="13.5"/>
  <cols>
    <col min="1" max="1" width="7.25" bestFit="1" customWidth="1"/>
    <col min="2" max="2" width="21.25" customWidth="1"/>
    <col min="3" max="3" width="10" customWidth="1"/>
    <col min="6" max="6" width="9.875" bestFit="1" customWidth="1"/>
    <col min="7" max="7" width="8.625" customWidth="1"/>
    <col min="8" max="8" width="5.25" bestFit="1" customWidth="1"/>
    <col min="9" max="10" width="9.75" customWidth="1"/>
    <col min="11" max="11" width="5.25" bestFit="1" customWidth="1"/>
    <col min="12" max="12" width="9.75" customWidth="1"/>
    <col min="13" max="14" width="8.625" customWidth="1"/>
    <col min="15" max="15" width="10.75" customWidth="1"/>
    <col min="16" max="16" width="10.625" customWidth="1"/>
    <col min="17" max="17" width="8.625" customWidth="1"/>
    <col min="18" max="18" width="3.625" customWidth="1"/>
    <col min="19" max="21" width="0" hidden="1" customWidth="1"/>
  </cols>
  <sheetData>
    <row r="1" spans="1:254" ht="46.5" customHeight="1">
      <c r="A1" s="24"/>
      <c r="B1" s="24"/>
      <c r="C1" s="25"/>
      <c r="D1" s="216" t="s">
        <v>148</v>
      </c>
      <c r="E1" s="216"/>
      <c r="F1" s="216"/>
      <c r="G1" s="216"/>
      <c r="H1" s="216"/>
      <c r="I1" s="216"/>
      <c r="J1" s="216"/>
      <c r="K1" s="216"/>
      <c r="L1" s="25"/>
      <c r="M1" s="24"/>
      <c r="N1" s="24"/>
      <c r="O1" s="24"/>
      <c r="P1" s="24"/>
      <c r="Q1" s="24"/>
      <c r="R1" s="24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ht="24.75" customHeight="1">
      <c r="A2" s="217" t="s">
        <v>243</v>
      </c>
      <c r="B2" s="217"/>
      <c r="C2" s="217"/>
      <c r="D2" s="217"/>
      <c r="E2" s="217"/>
      <c r="F2" s="217"/>
      <c r="G2" s="217"/>
      <c r="H2" s="217"/>
      <c r="I2" s="217"/>
      <c r="J2" s="26"/>
      <c r="K2" s="26"/>
      <c r="L2" s="26"/>
      <c r="M2" s="27"/>
      <c r="N2" s="27"/>
      <c r="O2" s="27"/>
      <c r="P2" s="27"/>
      <c r="Q2" s="27"/>
      <c r="R2" s="27"/>
      <c r="S2" s="8"/>
      <c r="T2" s="8"/>
      <c r="U2" s="8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3.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7"/>
      <c r="N3" s="27"/>
      <c r="O3" s="27"/>
      <c r="P3" s="27"/>
      <c r="Q3" s="27"/>
      <c r="R3" s="27"/>
      <c r="S3" s="8"/>
      <c r="T3" s="8"/>
      <c r="U3" s="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</row>
    <row r="4" spans="1:254" ht="13.5" customHeight="1">
      <c r="A4" s="28"/>
      <c r="B4" s="29"/>
      <c r="C4" s="22" t="s">
        <v>127</v>
      </c>
      <c r="D4" s="221" t="s">
        <v>251</v>
      </c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7"/>
      <c r="P4" s="27"/>
      <c r="Q4" s="27"/>
      <c r="R4" s="27"/>
      <c r="S4" s="8"/>
      <c r="T4" s="8"/>
      <c r="U4" s="8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</row>
    <row r="5" spans="1:254" ht="13.5" customHeight="1">
      <c r="A5" s="24"/>
      <c r="B5" s="30"/>
      <c r="C5" s="30"/>
      <c r="D5" s="30"/>
      <c r="E5" s="30"/>
      <c r="F5" s="30"/>
      <c r="G5" s="30"/>
      <c r="H5" s="30"/>
      <c r="I5" s="30"/>
      <c r="J5" s="30"/>
      <c r="K5" s="30"/>
      <c r="L5" s="31"/>
      <c r="M5" s="27"/>
      <c r="N5" s="27"/>
      <c r="O5" s="27"/>
      <c r="P5" s="27"/>
      <c r="Q5" s="27"/>
      <c r="R5" s="27"/>
      <c r="S5" s="8"/>
      <c r="T5" s="8"/>
      <c r="U5" s="8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</row>
    <row r="6" spans="1:254" ht="13.5" customHeight="1">
      <c r="A6" s="24"/>
      <c r="B6" s="9" t="s">
        <v>38</v>
      </c>
      <c r="C6" s="23"/>
      <c r="D6" s="32" t="s">
        <v>244</v>
      </c>
      <c r="E6" s="30"/>
      <c r="F6" s="30"/>
      <c r="G6" s="30"/>
      <c r="H6" s="30"/>
      <c r="I6" s="30"/>
      <c r="J6" s="30"/>
      <c r="K6" s="30"/>
      <c r="L6" s="31"/>
      <c r="M6" s="27"/>
      <c r="N6" s="27"/>
      <c r="O6" s="27"/>
      <c r="P6" s="27"/>
      <c r="Q6" s="27"/>
      <c r="R6" s="27"/>
      <c r="S6" s="8"/>
      <c r="T6" s="8"/>
      <c r="U6" s="8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13.5" customHeight="1">
      <c r="A7" s="24"/>
      <c r="B7" s="30"/>
      <c r="C7" s="30"/>
      <c r="D7" s="30"/>
      <c r="E7" s="30"/>
      <c r="F7" s="30"/>
      <c r="G7" s="30"/>
      <c r="H7" s="30"/>
      <c r="I7" s="30"/>
      <c r="J7" s="30"/>
      <c r="K7" s="30"/>
      <c r="L7" s="31"/>
      <c r="M7" s="27"/>
      <c r="N7" s="27"/>
      <c r="O7" s="27"/>
      <c r="P7" s="27"/>
      <c r="Q7" s="27"/>
      <c r="R7" s="27"/>
      <c r="S7" s="8"/>
      <c r="T7" s="8"/>
      <c r="U7" s="8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</row>
    <row r="8" spans="1:254" ht="13.5" customHeight="1">
      <c r="A8" s="24"/>
      <c r="B8" s="9" t="s">
        <v>32</v>
      </c>
      <c r="C8" s="218"/>
      <c r="D8" s="218"/>
      <c r="E8" s="218"/>
      <c r="F8" s="218"/>
      <c r="G8" s="218"/>
      <c r="H8" s="218"/>
      <c r="I8" s="218"/>
      <c r="J8" s="218"/>
      <c r="K8" s="24"/>
      <c r="L8" s="31"/>
      <c r="M8" s="27"/>
      <c r="N8" s="27"/>
      <c r="O8" s="27"/>
      <c r="P8" s="27"/>
      <c r="Q8" s="27"/>
      <c r="R8" s="27"/>
      <c r="S8" s="8"/>
      <c r="T8" s="8"/>
      <c r="U8" s="8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ht="13.5" customHeight="1">
      <c r="A9" s="24"/>
      <c r="B9" s="9" t="s">
        <v>0</v>
      </c>
      <c r="C9" s="218"/>
      <c r="D9" s="218"/>
      <c r="E9" s="218"/>
      <c r="F9" s="218"/>
      <c r="G9" s="218"/>
      <c r="H9" s="218"/>
      <c r="I9" s="218"/>
      <c r="J9" s="218"/>
      <c r="K9" s="24"/>
      <c r="L9" s="31"/>
      <c r="M9" s="27"/>
      <c r="N9" s="27"/>
      <c r="O9" s="27"/>
      <c r="P9" s="27"/>
      <c r="Q9" s="27"/>
      <c r="R9" s="27"/>
      <c r="S9" s="8"/>
      <c r="T9" s="8"/>
      <c r="U9" s="8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ht="13.5" customHeight="1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31"/>
      <c r="M10" s="27"/>
      <c r="N10" s="27"/>
      <c r="O10" s="27"/>
      <c r="P10" s="27"/>
      <c r="Q10" s="27"/>
      <c r="R10" s="27"/>
      <c r="S10" s="8"/>
      <c r="T10" s="8"/>
      <c r="U10" s="8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ht="13.5" customHeight="1">
      <c r="A11" s="24"/>
      <c r="B11" s="9" t="s">
        <v>34</v>
      </c>
      <c r="C11" s="223"/>
      <c r="D11" s="223"/>
      <c r="E11" s="33" t="s">
        <v>54</v>
      </c>
      <c r="F11" s="24"/>
      <c r="G11" s="24"/>
      <c r="H11" s="24"/>
      <c r="I11" s="24"/>
      <c r="J11" s="24"/>
      <c r="K11" s="24"/>
      <c r="L11" s="31"/>
      <c r="M11" s="27"/>
      <c r="N11" s="27"/>
      <c r="O11" s="27"/>
      <c r="P11" s="27"/>
      <c r="Q11" s="27"/>
      <c r="R11" s="27"/>
      <c r="S11" s="8"/>
      <c r="T11" s="8"/>
      <c r="U11" s="8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</row>
    <row r="12" spans="1:254" ht="13.5" customHeight="1">
      <c r="A12" s="24"/>
      <c r="B12" s="24"/>
      <c r="C12" s="24"/>
      <c r="D12" s="24"/>
      <c r="E12" s="33"/>
      <c r="F12" s="24"/>
      <c r="G12" s="24"/>
      <c r="H12" s="24"/>
      <c r="I12" s="24"/>
      <c r="J12" s="24"/>
      <c r="K12" s="24"/>
      <c r="L12" s="31"/>
      <c r="M12" s="27"/>
      <c r="N12" s="27"/>
      <c r="O12" s="27"/>
      <c r="P12" s="27"/>
      <c r="Q12" s="27"/>
      <c r="R12" s="27"/>
      <c r="S12" s="8"/>
      <c r="T12" s="8"/>
      <c r="U12" s="8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</row>
    <row r="13" spans="1:254" ht="13.5" customHeight="1">
      <c r="A13" s="34" t="s">
        <v>18</v>
      </c>
      <c r="B13" s="57" t="s">
        <v>161</v>
      </c>
      <c r="C13" s="203"/>
      <c r="D13" s="203"/>
      <c r="E13" s="35" t="str">
        <f>IF(C13="非加盟団体","　　→団体参加費 \10,000を加算して納入願います。","")</f>
        <v/>
      </c>
      <c r="F13" s="35"/>
      <c r="G13" s="24"/>
      <c r="H13" s="24"/>
      <c r="I13" s="24"/>
      <c r="J13" s="24"/>
      <c r="K13" s="24"/>
      <c r="L13" s="31"/>
      <c r="M13" s="27"/>
      <c r="N13" s="27"/>
      <c r="O13" s="27"/>
      <c r="P13" s="27"/>
      <c r="Q13" s="27"/>
      <c r="R13" s="27"/>
      <c r="S13" s="8"/>
      <c r="T13" s="8"/>
      <c r="U13" s="8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</row>
    <row r="14" spans="1:254" ht="13.5" customHeight="1">
      <c r="A14" s="24"/>
      <c r="B14" s="24"/>
      <c r="C14" s="24"/>
      <c r="D14" s="24"/>
      <c r="E14" s="33"/>
      <c r="F14" s="24"/>
      <c r="G14" s="24"/>
      <c r="H14" s="24"/>
      <c r="I14" s="24"/>
      <c r="J14" s="24"/>
      <c r="K14" s="24"/>
      <c r="L14" s="31"/>
      <c r="M14" s="27"/>
      <c r="N14" s="27"/>
      <c r="O14" s="27"/>
      <c r="P14" s="27"/>
      <c r="Q14" s="27"/>
      <c r="R14" s="27"/>
      <c r="S14" s="8"/>
      <c r="T14" s="8"/>
      <c r="U14" s="8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</row>
    <row r="15" spans="1:254" ht="13.5" customHeight="1">
      <c r="A15" s="34" t="s">
        <v>18</v>
      </c>
      <c r="B15" s="9" t="s">
        <v>104</v>
      </c>
      <c r="C15" s="203"/>
      <c r="D15" s="203"/>
      <c r="E15" s="203"/>
      <c r="F15" s="24"/>
      <c r="G15" s="24"/>
      <c r="H15" s="24"/>
      <c r="I15" s="36" t="str">
        <f>IF(C15="小学校部門","1",IF(C15="中学校　同声","2",IF(C15="中学校　混声","3",IF(C15="高等学校　Ａ","4",IF(C15="高等学校　Ｂ","5",IF(C15="大学・職場・一般（室内）","6",IF(C15="大学・職場・一般（混声）","7",IF(C15="大学・職場・一般（同声）","8",""))))))))</f>
        <v/>
      </c>
      <c r="J15" s="24"/>
      <c r="K15" s="24"/>
      <c r="L15" s="31"/>
      <c r="M15" s="27"/>
      <c r="N15" s="27"/>
      <c r="O15" s="27"/>
      <c r="P15" s="27"/>
      <c r="Q15" s="27"/>
      <c r="R15" s="27"/>
      <c r="S15" s="8"/>
      <c r="T15" s="8"/>
      <c r="U15" s="8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</row>
    <row r="16" spans="1:254" ht="13.5" customHeight="1" thickBot="1">
      <c r="A16" s="34"/>
      <c r="B16" s="24"/>
      <c r="C16" s="37"/>
      <c r="D16" s="37"/>
      <c r="E16" s="37"/>
      <c r="F16" s="24"/>
      <c r="G16" s="24"/>
      <c r="H16" s="24"/>
      <c r="I16" s="36"/>
      <c r="J16" s="24"/>
      <c r="K16" s="24"/>
      <c r="L16" s="31"/>
      <c r="M16" s="27"/>
      <c r="N16" s="27"/>
      <c r="O16" s="27"/>
      <c r="P16" s="27"/>
      <c r="Q16" s="27"/>
      <c r="R16" s="27"/>
      <c r="S16" s="8"/>
      <c r="T16" s="8"/>
      <c r="U16" s="8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</row>
    <row r="17" spans="1:254" ht="13.5" customHeight="1" thickTop="1" thickBot="1">
      <c r="A17" s="24"/>
      <c r="B17" s="58" t="s">
        <v>165</v>
      </c>
      <c r="C17" s="69" t="str">
        <f>IF(C13="非加盟団体","10,000","0")</f>
        <v>0</v>
      </c>
      <c r="D17" s="37" t="s">
        <v>93</v>
      </c>
      <c r="E17" s="37"/>
      <c r="F17" s="24"/>
      <c r="G17" s="24"/>
      <c r="H17" s="24"/>
      <c r="I17" s="36"/>
      <c r="J17" s="24"/>
      <c r="K17" s="24"/>
      <c r="L17" s="31"/>
      <c r="M17" s="27"/>
      <c r="N17" s="27"/>
      <c r="O17" s="27"/>
      <c r="P17" s="27"/>
      <c r="Q17" s="27"/>
      <c r="R17" s="27"/>
      <c r="S17" s="8"/>
      <c r="T17" s="8"/>
      <c r="U17" s="8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ht="13.5" customHeight="1" thickTop="1" thickBot="1">
      <c r="A18" s="24"/>
      <c r="B18" s="49"/>
      <c r="C18" s="70"/>
      <c r="D18" s="37"/>
      <c r="E18" s="37"/>
      <c r="F18" s="24"/>
      <c r="G18" s="24"/>
      <c r="H18" s="24"/>
      <c r="I18" s="36"/>
      <c r="J18" s="24"/>
      <c r="K18" s="24"/>
      <c r="L18" s="31"/>
      <c r="M18" s="27"/>
      <c r="N18" s="27"/>
      <c r="O18" s="27"/>
      <c r="P18" s="27"/>
      <c r="Q18" s="27"/>
      <c r="R18" s="27"/>
      <c r="S18" s="8"/>
      <c r="T18" s="8"/>
      <c r="U18" s="8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</row>
    <row r="19" spans="1:254" ht="13.5" customHeight="1" thickTop="1" thickBot="1">
      <c r="A19" s="24"/>
      <c r="B19" s="58" t="s">
        <v>166</v>
      </c>
      <c r="C19" s="71" t="str">
        <f>IF(C15="小学校部門","600",IF(C15="中学校部門","900",IF(C15="高等学校部門","1,100",IF(C15="大学部門","1,400",IF(C15="一般部門","1,400","")))))</f>
        <v/>
      </c>
      <c r="D19" s="37" t="s">
        <v>109</v>
      </c>
      <c r="E19" s="35" t="s">
        <v>175</v>
      </c>
      <c r="F19" s="44"/>
      <c r="G19" s="24"/>
      <c r="H19" s="24"/>
      <c r="I19" s="24"/>
      <c r="J19" s="24"/>
      <c r="K19" s="24"/>
      <c r="L19" s="31"/>
      <c r="M19" s="27"/>
      <c r="N19" s="27"/>
      <c r="O19" s="27"/>
      <c r="P19" s="27"/>
      <c r="Q19" s="27"/>
      <c r="R19" s="27"/>
      <c r="S19" s="8"/>
      <c r="T19" s="8"/>
      <c r="U19" s="8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</row>
    <row r="20" spans="1:254" ht="13.5" customHeight="1" thickTop="1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31"/>
      <c r="M20" s="27"/>
      <c r="N20" s="27"/>
      <c r="O20" s="27"/>
      <c r="P20" s="27"/>
      <c r="Q20" s="27"/>
      <c r="R20" s="27"/>
      <c r="S20" s="8"/>
      <c r="T20" s="8"/>
      <c r="U20" s="8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</row>
    <row r="21" spans="1:254" ht="13.5" customHeight="1">
      <c r="A21" s="220" t="s">
        <v>250</v>
      </c>
      <c r="B21" s="224" t="s">
        <v>174</v>
      </c>
      <c r="C21" s="219"/>
      <c r="D21" s="225" t="s">
        <v>94</v>
      </c>
      <c r="E21" s="207" t="s">
        <v>176</v>
      </c>
      <c r="F21" s="207"/>
      <c r="G21" s="207"/>
      <c r="H21" s="207"/>
      <c r="I21" s="207"/>
      <c r="J21" s="207"/>
      <c r="K21" s="207"/>
      <c r="L21" s="207"/>
      <c r="M21" s="27"/>
      <c r="N21" s="27"/>
      <c r="O21" s="27"/>
      <c r="P21" s="27"/>
      <c r="Q21" s="27"/>
      <c r="R21" s="27"/>
      <c r="S21" s="8"/>
      <c r="T21" s="8"/>
      <c r="U21" s="8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</row>
    <row r="22" spans="1:254" ht="13.5" customHeight="1">
      <c r="A22" s="220"/>
      <c r="B22" s="224"/>
      <c r="C22" s="219"/>
      <c r="D22" s="225"/>
      <c r="E22" s="207"/>
      <c r="F22" s="207"/>
      <c r="G22" s="207"/>
      <c r="H22" s="207"/>
      <c r="I22" s="207"/>
      <c r="J22" s="207"/>
      <c r="K22" s="207"/>
      <c r="L22" s="207"/>
      <c r="M22" s="27"/>
      <c r="N22" s="27"/>
      <c r="O22" s="27"/>
      <c r="P22" s="27"/>
      <c r="Q22" s="27"/>
      <c r="R22" s="27"/>
      <c r="S22" s="8"/>
      <c r="T22" s="8"/>
      <c r="U22" s="8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</row>
    <row r="23" spans="1:254" ht="13.5" customHeight="1">
      <c r="A23" s="41"/>
      <c r="B23" s="48"/>
      <c r="C23" s="72"/>
      <c r="D23" s="37"/>
      <c r="E23" s="38"/>
      <c r="F23" s="38"/>
      <c r="G23" s="38"/>
      <c r="H23" s="38"/>
      <c r="I23" s="38"/>
      <c r="J23" s="38"/>
      <c r="K23" s="38"/>
      <c r="L23" s="38"/>
      <c r="M23" s="27"/>
      <c r="N23" s="27"/>
      <c r="O23" s="27"/>
      <c r="P23" s="27"/>
      <c r="Q23" s="27"/>
      <c r="R23" s="27"/>
      <c r="S23" s="8"/>
      <c r="T23" s="8"/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</row>
    <row r="24" spans="1:254" ht="14.25" customHeight="1">
      <c r="A24" s="41" t="s">
        <v>250</v>
      </c>
      <c r="B24" s="59" t="s">
        <v>173</v>
      </c>
      <c r="C24" s="68"/>
      <c r="D24" s="37" t="s">
        <v>94</v>
      </c>
      <c r="E24" s="207" t="s">
        <v>255</v>
      </c>
      <c r="F24" s="207"/>
      <c r="G24" s="207"/>
      <c r="H24" s="207"/>
      <c r="I24" s="38"/>
      <c r="J24" s="38"/>
      <c r="K24" s="38"/>
      <c r="L24" s="38"/>
      <c r="M24" s="27"/>
      <c r="N24" s="27"/>
      <c r="O24" s="27"/>
      <c r="P24" s="27"/>
      <c r="Q24" s="27"/>
      <c r="R24" s="27"/>
      <c r="S24" s="8"/>
      <c r="T24" s="8"/>
      <c r="U24" s="8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</row>
    <row r="25" spans="1:254" ht="13.5" customHeight="1" thickBot="1">
      <c r="A25" s="24"/>
      <c r="B25" s="49"/>
      <c r="C25" s="73"/>
      <c r="D25" s="37"/>
      <c r="E25" s="38"/>
      <c r="F25" s="38"/>
      <c r="G25" s="38"/>
      <c r="H25" s="38"/>
      <c r="I25" s="38"/>
      <c r="J25" s="38"/>
      <c r="K25" s="38"/>
      <c r="L25" s="38"/>
      <c r="M25" s="27"/>
      <c r="N25" s="27"/>
      <c r="O25" s="27"/>
      <c r="P25" s="27"/>
      <c r="Q25" s="27"/>
      <c r="R25" s="27"/>
      <c r="S25" s="8"/>
      <c r="T25" s="8"/>
      <c r="U25" s="8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</row>
    <row r="26" spans="1:254" ht="13.5" customHeight="1" thickTop="1" thickBot="1">
      <c r="A26" s="24"/>
      <c r="B26" s="58" t="s">
        <v>178</v>
      </c>
      <c r="C26" s="71">
        <f>C21+C24</f>
        <v>0</v>
      </c>
      <c r="D26" s="37" t="s">
        <v>111</v>
      </c>
      <c r="E26" s="38"/>
      <c r="F26" s="38"/>
      <c r="G26" s="38"/>
      <c r="H26" s="38"/>
      <c r="I26" s="38"/>
      <c r="J26" s="38"/>
      <c r="K26" s="38"/>
      <c r="L26" s="38"/>
      <c r="M26" s="27"/>
      <c r="N26" s="27"/>
      <c r="O26" s="27"/>
      <c r="P26" s="27"/>
      <c r="Q26" s="27"/>
      <c r="R26" s="27"/>
      <c r="S26" s="8"/>
      <c r="T26" s="8"/>
      <c r="U26" s="8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</row>
    <row r="27" spans="1:254" ht="13.5" customHeight="1" thickTop="1" thickBot="1">
      <c r="A27" s="24"/>
      <c r="B27" s="24"/>
      <c r="C27" s="24"/>
      <c r="D27" s="37"/>
      <c r="E27" s="38"/>
      <c r="F27" s="38"/>
      <c r="G27" s="38"/>
      <c r="H27" s="38"/>
      <c r="I27" s="38"/>
      <c r="J27" s="38"/>
      <c r="K27" s="38"/>
      <c r="L27" s="39"/>
      <c r="M27" s="27"/>
      <c r="N27" s="27"/>
      <c r="O27" s="27"/>
      <c r="P27" s="27"/>
      <c r="Q27" s="27"/>
      <c r="R27" s="27"/>
      <c r="S27" s="8"/>
      <c r="T27" s="8"/>
      <c r="U27" s="8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</row>
    <row r="28" spans="1:254" ht="13.5" customHeight="1" thickTop="1" thickBot="1">
      <c r="A28" s="24"/>
      <c r="B28" s="60" t="s">
        <v>177</v>
      </c>
      <c r="C28" s="74" t="str">
        <f>IF(C21="","",C26*C19)</f>
        <v/>
      </c>
      <c r="D28" s="208" t="s">
        <v>93</v>
      </c>
      <c r="E28" s="208"/>
      <c r="F28" s="24"/>
      <c r="G28" s="24"/>
      <c r="H28" s="24"/>
      <c r="I28" s="38"/>
      <c r="J28" s="38"/>
      <c r="K28" s="39"/>
      <c r="L28" s="24"/>
      <c r="M28" s="27"/>
      <c r="N28" s="27"/>
      <c r="O28" s="27"/>
      <c r="P28" s="27"/>
      <c r="Q28" s="27"/>
      <c r="R28" s="27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</row>
    <row r="29" spans="1:254" ht="13.5" customHeight="1" thickTop="1" thickBot="1">
      <c r="A29" s="24"/>
      <c r="B29" s="24"/>
      <c r="C29" s="24"/>
      <c r="D29" s="37"/>
      <c r="E29" s="40"/>
      <c r="F29" s="40"/>
      <c r="G29" s="40"/>
      <c r="H29" s="40"/>
      <c r="I29" s="40"/>
      <c r="J29" s="40"/>
      <c r="K29" s="40"/>
      <c r="L29" s="39"/>
      <c r="M29" s="27"/>
      <c r="N29" s="27"/>
      <c r="O29" s="27"/>
      <c r="P29" s="27"/>
      <c r="Q29" s="27"/>
      <c r="R29" s="27"/>
      <c r="S29" s="8"/>
      <c r="T29" s="8"/>
      <c r="U29" s="8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</row>
    <row r="30" spans="1:254" ht="13.5" customHeight="1" thickTop="1" thickBot="1">
      <c r="A30" s="24"/>
      <c r="B30" s="58" t="s">
        <v>179</v>
      </c>
      <c r="C30" s="69" t="str">
        <f>IF(C28="","",C17+C28)</f>
        <v/>
      </c>
      <c r="D30" s="37" t="s">
        <v>109</v>
      </c>
      <c r="E30" s="212" t="s">
        <v>150</v>
      </c>
      <c r="F30" s="213"/>
      <c r="G30" s="213"/>
      <c r="H30" s="213"/>
      <c r="I30" s="213"/>
      <c r="J30" s="213"/>
      <c r="K30" s="213"/>
      <c r="L30" s="39"/>
      <c r="M30" s="27"/>
      <c r="N30" s="27"/>
      <c r="O30" s="27"/>
      <c r="P30" s="27"/>
      <c r="Q30" s="27"/>
      <c r="R30" s="27"/>
      <c r="S30" s="8"/>
      <c r="T30" s="8"/>
      <c r="U30" s="8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</row>
    <row r="31" spans="1:254" ht="13.5" customHeight="1" thickTop="1">
      <c r="A31" s="24"/>
      <c r="B31" s="24"/>
      <c r="C31" s="24"/>
      <c r="D31" s="24"/>
      <c r="E31" s="213" t="s">
        <v>140</v>
      </c>
      <c r="F31" s="213"/>
      <c r="G31" s="213"/>
      <c r="H31" s="213"/>
      <c r="I31" s="213"/>
      <c r="J31" s="213"/>
      <c r="K31" s="213"/>
      <c r="L31" s="31"/>
      <c r="M31" s="27"/>
      <c r="N31" s="27"/>
      <c r="O31" s="27"/>
      <c r="P31" s="27"/>
      <c r="Q31" s="27"/>
      <c r="R31" s="27"/>
      <c r="S31" s="8"/>
      <c r="T31" s="8"/>
      <c r="U31" s="8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</row>
    <row r="32" spans="1:254" ht="13.5" customHeight="1">
      <c r="A32" s="24"/>
      <c r="B32" s="24"/>
      <c r="C32" s="35" t="str">
        <f>IF(C33="一次納入済（増員の可能性あり）","　月　日までに納入（振込）を完了してください。","")</f>
        <v/>
      </c>
      <c r="D32" s="24"/>
      <c r="E32" s="24"/>
      <c r="F32" s="215" t="str">
        <f>IF(C33="未納","　→申込書は納入後に送信してください。","")</f>
        <v/>
      </c>
      <c r="G32" s="215"/>
      <c r="H32" s="215"/>
      <c r="I32" s="215"/>
      <c r="J32" s="215"/>
      <c r="K32" s="215"/>
      <c r="L32" s="215"/>
      <c r="M32" s="215"/>
      <c r="N32" s="27"/>
      <c r="O32" s="27"/>
      <c r="P32" s="27"/>
      <c r="Q32" s="27"/>
      <c r="R32" s="27"/>
      <c r="S32" s="8"/>
      <c r="T32" s="8"/>
      <c r="U32" s="8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</row>
    <row r="33" spans="1:254" ht="13.5" customHeight="1">
      <c r="A33" s="41" t="s">
        <v>18</v>
      </c>
      <c r="B33" s="9" t="s">
        <v>99</v>
      </c>
      <c r="C33" s="214"/>
      <c r="D33" s="214"/>
      <c r="E33" s="214"/>
      <c r="F33" s="215"/>
      <c r="G33" s="215"/>
      <c r="H33" s="215"/>
      <c r="I33" s="215"/>
      <c r="J33" s="215"/>
      <c r="K33" s="215"/>
      <c r="L33" s="215"/>
      <c r="M33" s="215"/>
      <c r="N33" s="27"/>
      <c r="O33" s="27"/>
      <c r="P33" s="27"/>
      <c r="Q33" s="27"/>
      <c r="R33" s="27"/>
      <c r="S33" s="8"/>
      <c r="T33" s="8"/>
      <c r="U33" s="8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</row>
    <row r="34" spans="1:254" ht="13.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31"/>
      <c r="M34" s="27"/>
      <c r="N34" s="27"/>
      <c r="O34" s="27"/>
      <c r="P34" s="27"/>
      <c r="Q34" s="27"/>
      <c r="R34" s="27"/>
      <c r="S34" s="8"/>
      <c r="T34" s="8"/>
      <c r="U34" s="8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</row>
    <row r="35" spans="1:254" ht="13.5" customHeight="1">
      <c r="A35" s="42"/>
      <c r="B35" s="47" t="s">
        <v>12</v>
      </c>
      <c r="C35" s="24"/>
      <c r="D35" s="24"/>
      <c r="E35" s="24"/>
      <c r="F35" s="24"/>
      <c r="G35" s="24"/>
      <c r="H35" s="24"/>
      <c r="I35" s="24"/>
      <c r="J35" s="24"/>
      <c r="K35" s="24"/>
      <c r="L35" s="31"/>
      <c r="M35" s="27"/>
      <c r="N35" s="27"/>
      <c r="O35" s="27"/>
      <c r="P35" s="27"/>
      <c r="Q35" s="27"/>
      <c r="R35" s="27"/>
      <c r="S35" s="8"/>
      <c r="T35" s="8"/>
      <c r="U35" s="8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</row>
    <row r="36" spans="1:254" ht="13.5" customHeight="1">
      <c r="A36" s="42"/>
      <c r="B36" s="9" t="s">
        <v>13</v>
      </c>
      <c r="C36" s="202"/>
      <c r="D36" s="203"/>
      <c r="E36" s="61" t="s">
        <v>24</v>
      </c>
      <c r="F36" s="24"/>
      <c r="G36" s="24"/>
      <c r="H36" s="24"/>
      <c r="I36" s="24"/>
      <c r="J36" s="24"/>
      <c r="K36" s="24"/>
      <c r="L36" s="31"/>
      <c r="M36" s="27"/>
      <c r="N36" s="27"/>
      <c r="O36" s="27"/>
      <c r="P36" s="27"/>
      <c r="Q36" s="27"/>
      <c r="R36" s="27"/>
      <c r="S36" s="8"/>
      <c r="T36" s="8"/>
      <c r="U36" s="8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</row>
    <row r="37" spans="1:254" ht="13.5" customHeight="1">
      <c r="A37" s="42"/>
      <c r="B37" s="43"/>
      <c r="C37" s="24"/>
      <c r="D37" s="24"/>
      <c r="E37" s="24"/>
      <c r="F37" s="24"/>
      <c r="G37" s="24"/>
      <c r="H37" s="24"/>
      <c r="I37" s="24"/>
      <c r="J37" s="24"/>
      <c r="K37" s="24"/>
      <c r="L37" s="31"/>
      <c r="M37" s="27"/>
      <c r="N37" s="27"/>
      <c r="O37" s="27"/>
      <c r="P37" s="27"/>
      <c r="Q37" s="27"/>
      <c r="R37" s="27"/>
      <c r="S37" s="8"/>
      <c r="T37" s="8"/>
      <c r="U37" s="8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</row>
    <row r="38" spans="1:254" ht="13.5" customHeight="1">
      <c r="A38" s="42"/>
      <c r="B38" s="9" t="s">
        <v>14</v>
      </c>
      <c r="C38" s="202"/>
      <c r="D38" s="203"/>
      <c r="E38" s="203"/>
      <c r="F38" s="203"/>
      <c r="G38" s="203"/>
      <c r="H38" s="203"/>
      <c r="I38" s="203"/>
      <c r="J38" s="24"/>
      <c r="K38" s="24"/>
      <c r="L38" s="31"/>
      <c r="M38" s="27"/>
      <c r="N38" s="27"/>
      <c r="O38" s="27"/>
      <c r="P38" s="27"/>
      <c r="Q38" s="27"/>
      <c r="R38" s="27"/>
      <c r="S38" s="8"/>
      <c r="T38" s="8"/>
      <c r="U38" s="8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</row>
    <row r="39" spans="1:254" ht="13.5" customHeight="1">
      <c r="A39" s="42"/>
      <c r="B39" s="43"/>
      <c r="C39" s="24"/>
      <c r="D39" s="24"/>
      <c r="E39" s="24"/>
      <c r="F39" s="24"/>
      <c r="G39" s="24"/>
      <c r="H39" s="24"/>
      <c r="I39" s="24"/>
      <c r="J39" s="24"/>
      <c r="K39" s="24"/>
      <c r="L39" s="31"/>
      <c r="M39" s="27"/>
      <c r="N39" s="27"/>
      <c r="O39" s="27"/>
      <c r="P39" s="27"/>
      <c r="Q39" s="27"/>
      <c r="R39" s="27"/>
      <c r="S39" s="8"/>
      <c r="T39" s="8"/>
      <c r="U39" s="8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</row>
    <row r="40" spans="1:254" ht="13.5" customHeight="1">
      <c r="A40" s="42"/>
      <c r="B40" s="56" t="s">
        <v>151</v>
      </c>
      <c r="C40" s="202"/>
      <c r="D40" s="203"/>
      <c r="E40" s="33" t="s">
        <v>54</v>
      </c>
      <c r="F40" s="24"/>
      <c r="G40" s="24"/>
      <c r="H40" s="24"/>
      <c r="I40" s="24"/>
      <c r="J40" s="24"/>
      <c r="K40" s="24"/>
      <c r="L40" s="31"/>
      <c r="M40" s="27"/>
      <c r="N40" s="27"/>
      <c r="O40" s="27"/>
      <c r="P40" s="27"/>
      <c r="Q40" s="27"/>
      <c r="R40" s="27"/>
      <c r="S40" s="8"/>
      <c r="T40" s="8"/>
      <c r="U40" s="8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</row>
    <row r="41" spans="1:254" ht="13.5" customHeight="1">
      <c r="A41" s="42"/>
      <c r="B41" s="46"/>
      <c r="C41" s="37"/>
      <c r="D41" s="37"/>
      <c r="E41" s="33"/>
      <c r="F41" s="24"/>
      <c r="G41" s="24"/>
      <c r="H41" s="24"/>
      <c r="I41" s="24"/>
      <c r="J41" s="24"/>
      <c r="K41" s="24"/>
      <c r="L41" s="31"/>
      <c r="M41" s="27"/>
      <c r="N41" s="27"/>
      <c r="O41" s="27"/>
      <c r="P41" s="27"/>
      <c r="Q41" s="27"/>
      <c r="R41" s="27"/>
      <c r="S41" s="8"/>
      <c r="T41" s="8"/>
      <c r="U41" s="8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</row>
    <row r="42" spans="1:254" ht="13.5" customHeight="1">
      <c r="A42" s="42"/>
      <c r="B42" s="56" t="s">
        <v>171</v>
      </c>
      <c r="C42" s="202"/>
      <c r="D42" s="203"/>
      <c r="E42" s="33" t="s">
        <v>54</v>
      </c>
      <c r="F42" s="24"/>
      <c r="G42" s="24"/>
      <c r="H42" s="24"/>
      <c r="I42" s="24"/>
      <c r="J42" s="24"/>
      <c r="K42" s="24"/>
      <c r="L42" s="31"/>
      <c r="M42" s="27"/>
      <c r="N42" s="27"/>
      <c r="O42" s="27"/>
      <c r="P42" s="27"/>
      <c r="Q42" s="27"/>
      <c r="R42" s="27"/>
      <c r="S42" s="8"/>
      <c r="T42" s="8"/>
      <c r="U42" s="8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</row>
    <row r="43" spans="1:254" ht="13.5" customHeight="1">
      <c r="A43" s="42"/>
      <c r="B43" s="43"/>
      <c r="C43" s="24"/>
      <c r="D43" s="24"/>
      <c r="E43" s="24"/>
      <c r="F43" s="24"/>
      <c r="G43" s="24"/>
      <c r="H43" s="24"/>
      <c r="I43" s="24"/>
      <c r="J43" s="24"/>
      <c r="K43" s="24"/>
      <c r="L43" s="31"/>
      <c r="M43" s="27"/>
      <c r="N43" s="27"/>
      <c r="O43" s="27"/>
      <c r="P43" s="27"/>
      <c r="Q43" s="27"/>
      <c r="R43" s="27"/>
      <c r="S43" s="8"/>
      <c r="T43" s="8"/>
      <c r="U43" s="8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</row>
    <row r="44" spans="1:254" ht="13.5" customHeight="1">
      <c r="A44" s="42"/>
      <c r="B44" s="9" t="s">
        <v>33</v>
      </c>
      <c r="C44" s="202"/>
      <c r="D44" s="203"/>
      <c r="E44" s="61" t="s">
        <v>22</v>
      </c>
      <c r="F44" s="24"/>
      <c r="G44" s="24"/>
      <c r="H44" s="24"/>
      <c r="I44" s="24"/>
      <c r="J44" s="24"/>
      <c r="K44" s="24"/>
      <c r="L44" s="31"/>
      <c r="M44" s="27"/>
      <c r="N44" s="27"/>
      <c r="O44" s="27"/>
      <c r="P44" s="27"/>
      <c r="Q44" s="27"/>
      <c r="R44" s="27"/>
      <c r="S44" s="8"/>
      <c r="T44" s="8"/>
      <c r="U44" s="8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</row>
    <row r="45" spans="1:254" ht="13.5" customHeight="1">
      <c r="A45" s="42"/>
      <c r="B45" s="43"/>
      <c r="C45" s="24"/>
      <c r="D45" s="24"/>
      <c r="E45" s="24"/>
      <c r="F45" s="24"/>
      <c r="G45" s="24"/>
      <c r="H45" s="24"/>
      <c r="I45" s="24"/>
      <c r="J45" s="24"/>
      <c r="K45" s="24"/>
      <c r="L45" s="31"/>
      <c r="M45" s="27"/>
      <c r="N45" s="27"/>
      <c r="O45" s="27"/>
      <c r="P45" s="27"/>
      <c r="Q45" s="27"/>
      <c r="R45" s="27"/>
      <c r="S45" s="8"/>
      <c r="T45" s="8"/>
      <c r="U45" s="8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</row>
    <row r="46" spans="1:254" ht="13.5" customHeight="1">
      <c r="A46" s="42"/>
      <c r="B46" s="9" t="s">
        <v>121</v>
      </c>
      <c r="C46" s="202"/>
      <c r="D46" s="203"/>
      <c r="E46" s="61" t="s">
        <v>22</v>
      </c>
      <c r="F46" s="24"/>
      <c r="G46" s="24"/>
      <c r="H46" s="24"/>
      <c r="I46" s="24"/>
      <c r="J46" s="24"/>
      <c r="K46" s="24"/>
      <c r="L46" s="31"/>
      <c r="M46" s="27"/>
      <c r="N46" s="27"/>
      <c r="O46" s="27"/>
      <c r="P46" s="27"/>
      <c r="Q46" s="27"/>
      <c r="R46" s="24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</row>
    <row r="47" spans="1:254" ht="13.5" customHeight="1">
      <c r="A47" s="42"/>
      <c r="B47" s="43"/>
      <c r="C47" s="24"/>
      <c r="D47" s="24"/>
      <c r="E47" s="24"/>
      <c r="F47" s="24"/>
      <c r="G47" s="24"/>
      <c r="H47" s="24"/>
      <c r="I47" s="24"/>
      <c r="J47" s="24"/>
      <c r="K47" s="24"/>
      <c r="L47" s="31"/>
      <c r="M47" s="27"/>
      <c r="N47" s="27"/>
      <c r="O47" s="27"/>
      <c r="P47" s="27"/>
      <c r="Q47" s="27"/>
      <c r="R47" s="24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</row>
    <row r="48" spans="1:254" ht="13.5" customHeight="1">
      <c r="A48" s="42"/>
      <c r="B48" s="9" t="s">
        <v>100</v>
      </c>
      <c r="C48" s="209"/>
      <c r="D48" s="210"/>
      <c r="E48" s="210"/>
      <c r="F48" s="211"/>
      <c r="G48" s="62" t="s">
        <v>205</v>
      </c>
      <c r="H48" s="44"/>
      <c r="I48" s="44"/>
      <c r="J48" s="44"/>
      <c r="K48" s="44"/>
      <c r="L48" s="44"/>
      <c r="M48" s="27"/>
      <c r="N48" s="27"/>
      <c r="O48" s="27"/>
      <c r="P48" s="27"/>
      <c r="Q48" s="27"/>
      <c r="R48" s="24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</row>
    <row r="49" spans="1:254" ht="13.5" customHeight="1">
      <c r="A49" s="42"/>
      <c r="B49" s="43"/>
      <c r="C49" s="24"/>
      <c r="D49" s="24"/>
      <c r="E49" s="24"/>
      <c r="F49" s="24"/>
      <c r="G49" s="24"/>
      <c r="H49" s="24"/>
      <c r="I49" s="24"/>
      <c r="J49" s="24"/>
      <c r="K49" s="24"/>
      <c r="L49" s="31"/>
      <c r="M49" s="27"/>
      <c r="N49" s="27"/>
      <c r="O49" s="27"/>
      <c r="P49" s="27"/>
      <c r="Q49" s="27"/>
      <c r="R49" s="24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</row>
    <row r="50" spans="1:254" ht="13.5" customHeight="1">
      <c r="A50" s="42"/>
      <c r="B50" s="9" t="s">
        <v>36</v>
      </c>
      <c r="C50" s="202"/>
      <c r="D50" s="203"/>
      <c r="E50" s="61" t="s">
        <v>23</v>
      </c>
      <c r="F50" s="24"/>
      <c r="G50" s="24"/>
      <c r="H50" s="24"/>
      <c r="I50" s="24"/>
      <c r="J50" s="24"/>
      <c r="K50" s="24"/>
      <c r="L50" s="31"/>
      <c r="M50" s="27"/>
      <c r="N50" s="27"/>
      <c r="O50" s="27"/>
      <c r="P50" s="27"/>
      <c r="Q50" s="27"/>
      <c r="R50" s="24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</row>
    <row r="51" spans="1:254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7"/>
      <c r="N51" s="27"/>
      <c r="O51" s="27"/>
      <c r="P51" s="27"/>
      <c r="Q51" s="27"/>
      <c r="R51" s="24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</row>
    <row r="52" spans="1:254" ht="14.25" thickBo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45"/>
      <c r="N52" s="45"/>
      <c r="O52" s="45"/>
      <c r="P52" s="45"/>
      <c r="Q52" s="45"/>
      <c r="R52" s="24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</row>
    <row r="53" spans="1:254" ht="26.25" customHeight="1" thickTop="1">
      <c r="A53" s="24"/>
      <c r="B53" s="204" t="s">
        <v>139</v>
      </c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6"/>
      <c r="Q53" s="24"/>
      <c r="R53" s="24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</row>
    <row r="54" spans="1:254" ht="26.25" customHeight="1" thickBot="1">
      <c r="A54" s="24"/>
      <c r="B54" s="199" t="s">
        <v>138</v>
      </c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1"/>
      <c r="Q54" s="24"/>
      <c r="R54" s="24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</row>
    <row r="55" spans="1:254" ht="14.25" thickTop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</row>
    <row r="56" spans="1:254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</row>
    <row r="57" spans="1:25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</row>
    <row r="58" spans="1:25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</row>
    <row r="59" spans="1:25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</row>
    <row r="60" spans="1:25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</row>
    <row r="61" spans="1:25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</row>
    <row r="62" spans="1:25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44" spans="1:25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</row>
    <row r="145" spans="1:254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</row>
    <row r="146" spans="1:254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</row>
    <row r="147" spans="1:254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</row>
    <row r="148" spans="1:254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</row>
    <row r="149" spans="1:254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</row>
    <row r="150" spans="1:254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</row>
    <row r="151" spans="1:25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</row>
    <row r="152" spans="1:254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</row>
    <row r="153" spans="1:254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</row>
    <row r="154" spans="1:25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</row>
    <row r="155" spans="1:254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</row>
    <row r="156" spans="1:254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</row>
    <row r="157" spans="1:254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</row>
    <row r="158" spans="1:254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</row>
    <row r="159" spans="1:254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</row>
    <row r="160" spans="1:254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</row>
    <row r="161" spans="1:254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</row>
    <row r="162" spans="1:254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</row>
    <row r="163" spans="1:254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</row>
    <row r="164" spans="1:25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</row>
    <row r="165" spans="1:254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</row>
    <row r="166" spans="1:254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</row>
    <row r="167" spans="1:254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</row>
    <row r="168" spans="1:254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</row>
    <row r="169" spans="1:254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</row>
    <row r="170" spans="1:254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</row>
    <row r="171" spans="1:254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</row>
    <row r="172" spans="1:254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</row>
    <row r="173" spans="1:254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</row>
    <row r="174" spans="1:25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</row>
    <row r="175" spans="1:254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</row>
    <row r="176" spans="1:254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</row>
    <row r="177" spans="1:254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</row>
    <row r="178" spans="1:254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</row>
    <row r="179" spans="1:254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</row>
    <row r="180" spans="1:254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</row>
    <row r="181" spans="1:254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</row>
    <row r="182" spans="1:254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</row>
    <row r="183" spans="1:254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</row>
    <row r="184" spans="1:25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</row>
    <row r="185" spans="1:254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</row>
    <row r="186" spans="1:254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</row>
    <row r="187" spans="1:254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</row>
    <row r="188" spans="1:254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</row>
    <row r="189" spans="1:254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</row>
    <row r="190" spans="1:254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</row>
    <row r="191" spans="1:254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</row>
    <row r="192" spans="1:254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</row>
    <row r="193" spans="1:254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</row>
    <row r="194" spans="1:25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</row>
    <row r="195" spans="1:25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</row>
    <row r="196" spans="1:254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</row>
    <row r="197" spans="1:254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</row>
    <row r="198" spans="1:254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</row>
    <row r="199" spans="1:254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</row>
    <row r="200" spans="1:254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</row>
    <row r="201" spans="1:254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</row>
    <row r="202" spans="1:254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</row>
    <row r="203" spans="1:254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</row>
    <row r="204" spans="1:254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</row>
    <row r="205" spans="1:254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</row>
    <row r="206" spans="1:254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</row>
    <row r="207" spans="1:254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</row>
    <row r="208" spans="1:254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</row>
    <row r="209" spans="1:254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</row>
    <row r="210" spans="1:254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</row>
    <row r="211" spans="1:254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</row>
    <row r="212" spans="1:254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</row>
    <row r="213" spans="1:254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</row>
    <row r="214" spans="1:254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</row>
    <row r="215" spans="1:254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</row>
    <row r="216" spans="1:254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</row>
    <row r="217" spans="1:254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</row>
    <row r="218" spans="1:254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</row>
    <row r="219" spans="1:254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</row>
    <row r="220" spans="1:254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</row>
    <row r="221" spans="1:254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</row>
    <row r="222" spans="1:254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</row>
    <row r="223" spans="1:254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</row>
    <row r="224" spans="1:25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</row>
    <row r="225" spans="1:254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</row>
    <row r="226" spans="1:254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</row>
    <row r="227" spans="1:254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</row>
    <row r="228" spans="1:254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</row>
    <row r="229" spans="1:254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</row>
    <row r="230" spans="1:254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</row>
    <row r="231" spans="1:254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</row>
    <row r="232" spans="1:254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</row>
    <row r="233" spans="1:254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</row>
    <row r="234" spans="1:25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</row>
    <row r="235" spans="1:254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</row>
    <row r="236" spans="1:254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</row>
    <row r="237" spans="1:254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</row>
    <row r="238" spans="1:254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</row>
    <row r="239" spans="1:254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</row>
    <row r="240" spans="1:254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</row>
    <row r="241" spans="1:254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</row>
    <row r="242" spans="1:254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</row>
    <row r="243" spans="1:254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</row>
    <row r="244" spans="1:25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</row>
    <row r="245" spans="1:254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</row>
    <row r="246" spans="1:254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</row>
    <row r="247" spans="1:254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</row>
    <row r="248" spans="1:254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</row>
    <row r="249" spans="1:254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</row>
    <row r="250" spans="1:254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</row>
    <row r="251" spans="1:254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</row>
    <row r="252" spans="1:254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</row>
    <row r="253" spans="1:254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</row>
    <row r="254" spans="1:25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</row>
    <row r="255" spans="1:254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</row>
    <row r="256" spans="1:254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</row>
    <row r="257" spans="1:254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</row>
    <row r="258" spans="1:254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</row>
    <row r="259" spans="1:254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</row>
    <row r="260" spans="1:254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</row>
    <row r="261" spans="1:254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</row>
    <row r="262" spans="1:254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</row>
    <row r="263" spans="1:254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</row>
    <row r="264" spans="1:25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</row>
    <row r="265" spans="1:254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</row>
    <row r="266" spans="1:254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</row>
    <row r="267" spans="1:254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</row>
    <row r="268" spans="1:254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</row>
    <row r="269" spans="1:254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</row>
    <row r="270" spans="1:254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</row>
    <row r="271" spans="1:254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</row>
    <row r="272" spans="1:254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</row>
    <row r="273" spans="1:254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</row>
    <row r="274" spans="1:25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</row>
    <row r="275" spans="1:254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</row>
    <row r="276" spans="1:254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</row>
    <row r="277" spans="1:254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</row>
    <row r="278" spans="1:254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</row>
    <row r="279" spans="1:254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</row>
    <row r="280" spans="1:254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</row>
    <row r="281" spans="1:254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</row>
    <row r="282" spans="1:254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</row>
    <row r="283" spans="1:254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</row>
    <row r="284" spans="1:25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</row>
    <row r="285" spans="1:254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</row>
    <row r="286" spans="1:254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</row>
    <row r="287" spans="1:254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</row>
    <row r="288" spans="1:254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</row>
    <row r="289" spans="1:254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</row>
    <row r="290" spans="1:254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</row>
    <row r="291" spans="1:254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</row>
    <row r="292" spans="1:25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</row>
    <row r="293" spans="1:254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</row>
    <row r="294" spans="1:25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</row>
    <row r="295" spans="1:254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</row>
    <row r="296" spans="1:254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</row>
    <row r="297" spans="1:254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</row>
    <row r="298" spans="1:254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</row>
    <row r="299" spans="1:254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</row>
    <row r="300" spans="1:254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</row>
    <row r="301" spans="1:254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</row>
    <row r="302" spans="1:254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</row>
    <row r="303" spans="1:254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</row>
    <row r="304" spans="1:25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</row>
    <row r="305" spans="1:254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</row>
    <row r="306" spans="1:254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</row>
    <row r="307" spans="1:254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</row>
    <row r="308" spans="1:254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</row>
    <row r="309" spans="1:254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</row>
    <row r="310" spans="1:254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</row>
    <row r="311" spans="1:254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</row>
    <row r="312" spans="1:254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</row>
    <row r="313" spans="1:254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</row>
    <row r="314" spans="1:25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</row>
    <row r="315" spans="1:254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</row>
    <row r="316" spans="1:254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</row>
    <row r="317" spans="1:254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</row>
    <row r="318" spans="1:254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</row>
    <row r="319" spans="1:254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</row>
    <row r="320" spans="1:254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</row>
    <row r="321" spans="1:254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</row>
    <row r="322" spans="1:254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</row>
    <row r="323" spans="1:254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</row>
    <row r="324" spans="1:25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</row>
    <row r="325" spans="1:254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</row>
    <row r="326" spans="1:254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</row>
    <row r="327" spans="1:254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</row>
    <row r="328" spans="1:254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</row>
    <row r="329" spans="1:254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</row>
    <row r="330" spans="1:254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</row>
    <row r="331" spans="1:254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</row>
    <row r="332" spans="1:254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</row>
    <row r="333" spans="1:254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</row>
    <row r="334" spans="1:25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</row>
    <row r="335" spans="1:254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</row>
    <row r="336" spans="1:254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</row>
    <row r="337" spans="1:254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</row>
    <row r="338" spans="1:254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</row>
    <row r="339" spans="1:254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</row>
    <row r="340" spans="1:254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</row>
    <row r="341" spans="1:254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</row>
    <row r="342" spans="1:254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</row>
    <row r="343" spans="1:254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</row>
    <row r="344" spans="1:25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</row>
    <row r="345" spans="1:254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</row>
    <row r="346" spans="1:254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</row>
    <row r="347" spans="1:254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</row>
    <row r="348" spans="1:254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</row>
    <row r="349" spans="1:254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</row>
    <row r="350" spans="1:254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</row>
    <row r="351" spans="1:254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</row>
    <row r="352" spans="1:254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</row>
    <row r="353" spans="1:254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</row>
    <row r="354" spans="1:25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</row>
    <row r="355" spans="1:254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</row>
    <row r="356" spans="1:254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</row>
    <row r="357" spans="1:254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</row>
    <row r="358" spans="1:254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</row>
    <row r="359" spans="1:254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</row>
    <row r="360" spans="1:254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</row>
    <row r="361" spans="1:254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</row>
    <row r="362" spans="1:254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</row>
    <row r="363" spans="1:254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</row>
    <row r="364" spans="1:25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</row>
    <row r="365" spans="1:254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</row>
    <row r="366" spans="1:254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</row>
    <row r="367" spans="1:254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</row>
    <row r="368" spans="1:254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</row>
    <row r="369" spans="1:254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</row>
    <row r="370" spans="1:254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</row>
    <row r="371" spans="1:254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</row>
    <row r="372" spans="1:254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</row>
    <row r="373" spans="1:254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</row>
    <row r="374" spans="1:25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</row>
    <row r="375" spans="1:254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</row>
    <row r="376" spans="1:254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</row>
    <row r="377" spans="1:254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</row>
    <row r="378" spans="1:254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</row>
    <row r="379" spans="1:254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</row>
    <row r="380" spans="1:254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</row>
    <row r="381" spans="1:254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</row>
    <row r="382" spans="1:254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</row>
    <row r="383" spans="1:254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</row>
    <row r="384" spans="1:25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</row>
    <row r="385" spans="1:254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</row>
    <row r="386" spans="1:254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</row>
    <row r="387" spans="1:254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</row>
    <row r="388" spans="1:254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</row>
    <row r="389" spans="1:254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</row>
    <row r="390" spans="1:254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</row>
    <row r="391" spans="1:254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</row>
    <row r="392" spans="1:254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</row>
    <row r="393" spans="1:254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</row>
    <row r="394" spans="1:25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</row>
    <row r="395" spans="1:254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</row>
    <row r="396" spans="1:254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</row>
    <row r="397" spans="1:254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</row>
    <row r="398" spans="1:254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</row>
    <row r="399" spans="1:254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</row>
    <row r="400" spans="1:254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</row>
    <row r="401" spans="1:254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</row>
    <row r="402" spans="1:254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</row>
    <row r="403" spans="1:254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</row>
    <row r="404" spans="1:25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</row>
    <row r="405" spans="1:254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</row>
    <row r="406" spans="1:254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</row>
    <row r="407" spans="1:254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</row>
    <row r="408" spans="1:254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</row>
    <row r="409" spans="1:254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</row>
    <row r="410" spans="1:254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</row>
    <row r="411" spans="1:254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</row>
    <row r="412" spans="1:254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</row>
    <row r="413" spans="1:254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</row>
    <row r="414" spans="1:254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</row>
    <row r="415" spans="1:254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</row>
    <row r="416" spans="1:254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</row>
    <row r="417" spans="1:254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</row>
    <row r="418" spans="1:254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</row>
    <row r="419" spans="1:254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</row>
    <row r="420" spans="1:254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</row>
    <row r="421" spans="1:254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</row>
    <row r="422" spans="1:254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</row>
    <row r="423" spans="1:254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</row>
    <row r="424" spans="1:254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</row>
    <row r="425" spans="1:254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</row>
    <row r="426" spans="1:254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</row>
    <row r="427" spans="1:254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</row>
    <row r="428" spans="1:254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</row>
    <row r="429" spans="1:254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</row>
    <row r="430" spans="1:254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</row>
    <row r="431" spans="1:254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</row>
    <row r="432" spans="1:254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</row>
    <row r="433" spans="1:254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</row>
    <row r="434" spans="1:254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</row>
    <row r="435" spans="1:254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</row>
    <row r="436" spans="1:254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</row>
    <row r="437" spans="1:254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</row>
    <row r="438" spans="1:254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</row>
    <row r="439" spans="1:254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</row>
    <row r="440" spans="1:254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</row>
    <row r="441" spans="1:254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</row>
    <row r="442" spans="1:254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</row>
    <row r="443" spans="1:254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</row>
    <row r="444" spans="1:254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</row>
    <row r="445" spans="1:254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</row>
    <row r="446" spans="1:254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</row>
    <row r="447" spans="1:254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</row>
    <row r="448" spans="1:254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</row>
    <row r="449" spans="1:254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</row>
    <row r="450" spans="1:254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</row>
    <row r="451" spans="1:254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</row>
    <row r="452" spans="1:254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</row>
    <row r="453" spans="1:254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</row>
    <row r="454" spans="1:254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</row>
    <row r="455" spans="1:254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</row>
    <row r="456" spans="1:254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</row>
    <row r="457" spans="1:254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</row>
    <row r="458" spans="1:254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</row>
    <row r="459" spans="1:254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</row>
    <row r="460" spans="1:254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</row>
    <row r="461" spans="1:254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</row>
    <row r="462" spans="1:254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</row>
    <row r="463" spans="1:254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</row>
    <row r="464" spans="1:254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</row>
    <row r="465" spans="1:254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</row>
    <row r="466" spans="1:254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</row>
    <row r="467" spans="1:254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</row>
    <row r="468" spans="1:254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</row>
    <row r="469" spans="1:254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</row>
    <row r="470" spans="1:254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</row>
    <row r="471" spans="1:254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</row>
    <row r="472" spans="1:254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</row>
    <row r="473" spans="1:254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</row>
    <row r="474" spans="1:254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</row>
    <row r="475" spans="1:254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</row>
    <row r="476" spans="1:254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</row>
    <row r="477" spans="1:254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</row>
    <row r="478" spans="1:254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</row>
    <row r="479" spans="1:254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</row>
    <row r="480" spans="1:254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</row>
    <row r="481" spans="1:254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</row>
    <row r="482" spans="1:254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</row>
    <row r="483" spans="1:254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</row>
    <row r="484" spans="1:254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</row>
    <row r="485" spans="1:254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</row>
    <row r="486" spans="1:254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</row>
    <row r="487" spans="1:254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</row>
    <row r="488" spans="1:254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</row>
    <row r="489" spans="1:254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</row>
    <row r="490" spans="1:254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</row>
    <row r="491" spans="1:254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</row>
    <row r="492" spans="1:254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</row>
    <row r="493" spans="1:254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</row>
    <row r="494" spans="1:254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</row>
    <row r="495" spans="1:254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</row>
    <row r="496" spans="1:254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</row>
    <row r="497" spans="1:254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</row>
    <row r="498" spans="1:254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</row>
    <row r="499" spans="1:254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</row>
    <row r="500" spans="1:254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</row>
    <row r="501" spans="1:254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</row>
    <row r="502" spans="1:254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</row>
    <row r="503" spans="1:254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</row>
    <row r="504" spans="1:254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</row>
    <row r="505" spans="1:254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</row>
    <row r="506" spans="1:254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</row>
    <row r="507" spans="1:254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</row>
    <row r="508" spans="1:254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</row>
    <row r="509" spans="1:254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</row>
    <row r="510" spans="1:254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</row>
    <row r="511" spans="1:254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</row>
    <row r="512" spans="1:254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</row>
    <row r="513" spans="1:254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</row>
    <row r="514" spans="1:254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</row>
    <row r="515" spans="1:254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</row>
    <row r="516" spans="1:254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</row>
    <row r="517" spans="1:254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</row>
    <row r="518" spans="1:254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</row>
    <row r="519" spans="1:254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</row>
    <row r="520" spans="1:254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</row>
    <row r="521" spans="1:254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</row>
    <row r="522" spans="1:254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</row>
    <row r="523" spans="1:254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</row>
    <row r="524" spans="1:254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</row>
    <row r="525" spans="1:254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</row>
    <row r="526" spans="1:254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</row>
    <row r="527" spans="1:254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</row>
    <row r="528" spans="1:254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</row>
    <row r="529" spans="1:254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</row>
    <row r="530" spans="1:254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</row>
    <row r="531" spans="1:254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</row>
    <row r="532" spans="1:254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</row>
    <row r="533" spans="1:254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</row>
    <row r="534" spans="1:254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</row>
    <row r="535" spans="1:254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</row>
    <row r="536" spans="1:254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</row>
    <row r="537" spans="1:254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</row>
    <row r="538" spans="1:254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</row>
    <row r="539" spans="1:254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</row>
    <row r="540" spans="1:254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</row>
    <row r="541" spans="1:254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</row>
    <row r="542" spans="1:254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</row>
    <row r="543" spans="1:254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</row>
    <row r="544" spans="1:254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</row>
    <row r="545" spans="1:254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</row>
    <row r="546" spans="1:254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</row>
    <row r="547" spans="1:254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</row>
    <row r="548" spans="1:254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</row>
    <row r="549" spans="1:254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</row>
    <row r="550" spans="1:254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</row>
    <row r="551" spans="1:254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</row>
    <row r="552" spans="1:254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</row>
    <row r="553" spans="1:254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</row>
    <row r="554" spans="1:254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</row>
    <row r="555" spans="1:254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</row>
    <row r="556" spans="1:254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</row>
    <row r="557" spans="1:254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</row>
    <row r="558" spans="1:254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</row>
    <row r="559" spans="1:254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</row>
    <row r="560" spans="1:254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</row>
    <row r="561" spans="1:254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</row>
    <row r="562" spans="1:254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</row>
    <row r="563" spans="1:254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</row>
    <row r="564" spans="1:254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</row>
    <row r="565" spans="1:254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</row>
    <row r="566" spans="1:254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</row>
    <row r="567" spans="1:254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</row>
    <row r="568" spans="1:254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</row>
    <row r="569" spans="1:254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</row>
    <row r="570" spans="1:254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</row>
    <row r="571" spans="1:254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</row>
    <row r="572" spans="1:254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</row>
    <row r="573" spans="1:254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</row>
    <row r="574" spans="1:254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</row>
    <row r="575" spans="1:254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</row>
    <row r="576" spans="1:254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</row>
    <row r="577" spans="1:254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</row>
    <row r="578" spans="1:254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</row>
    <row r="579" spans="1:254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</row>
    <row r="580" spans="1:254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</row>
    <row r="581" spans="1:254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</row>
    <row r="582" spans="1:254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</row>
    <row r="583" spans="1:254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</row>
    <row r="584" spans="1:254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</row>
    <row r="585" spans="1:254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</row>
    <row r="586" spans="1:254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</row>
    <row r="587" spans="1:254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</row>
    <row r="588" spans="1:254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</row>
    <row r="589" spans="1:254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</row>
    <row r="590" spans="1:254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</row>
    <row r="591" spans="1:254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</row>
    <row r="592" spans="1:254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</row>
    <row r="593" spans="1:254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</row>
    <row r="594" spans="1:254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</row>
    <row r="595" spans="1:254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</row>
    <row r="596" spans="1:254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</row>
    <row r="597" spans="1:254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</row>
    <row r="598" spans="1:254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</row>
    <row r="599" spans="1:254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</row>
    <row r="600" spans="1:254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</row>
    <row r="601" spans="1:254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</row>
    <row r="602" spans="1:254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</row>
    <row r="603" spans="1:254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</row>
    <row r="604" spans="1:254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</row>
    <row r="605" spans="1:254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</row>
    <row r="606" spans="1:254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</row>
    <row r="607" spans="1:254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</row>
    <row r="608" spans="1:254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</row>
    <row r="609" spans="1:254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</row>
    <row r="610" spans="1:254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</row>
    <row r="611" spans="1:254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</row>
    <row r="612" spans="1:254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</row>
    <row r="613" spans="1:254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</row>
    <row r="614" spans="1:254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</row>
    <row r="615" spans="1:254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</row>
    <row r="616" spans="1:254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</row>
    <row r="617" spans="1:254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</row>
    <row r="618" spans="1:254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</row>
    <row r="619" spans="1:254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</row>
    <row r="620" spans="1:254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</row>
    <row r="621" spans="1:254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</row>
    <row r="622" spans="1:254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</row>
    <row r="623" spans="1:254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</row>
    <row r="624" spans="1:254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</row>
    <row r="625" spans="1:254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</row>
    <row r="626" spans="1:254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</row>
    <row r="627" spans="1:254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</row>
    <row r="628" spans="1:254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</row>
    <row r="629" spans="1:254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</row>
    <row r="630" spans="1:254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</row>
    <row r="631" spans="1:254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</row>
    <row r="632" spans="1:254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</row>
    <row r="633" spans="1:254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</row>
    <row r="634" spans="1:254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</row>
    <row r="635" spans="1:254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</row>
    <row r="636" spans="1:254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</row>
    <row r="637" spans="1:254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</row>
    <row r="638" spans="1:254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</row>
    <row r="639" spans="1:254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</row>
    <row r="640" spans="1:254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</row>
    <row r="641" spans="1:254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</row>
    <row r="642" spans="1:254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</row>
    <row r="643" spans="1:254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</row>
    <row r="644" spans="1:254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</row>
    <row r="645" spans="1:254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</row>
    <row r="646" spans="1:254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</row>
    <row r="647" spans="1:254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</row>
    <row r="648" spans="1:254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</row>
    <row r="649" spans="1:254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</row>
    <row r="650" spans="1:254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</row>
    <row r="651" spans="1:254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</row>
    <row r="652" spans="1:254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</row>
    <row r="653" spans="1:254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</row>
    <row r="654" spans="1:254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</row>
    <row r="655" spans="1:254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</row>
    <row r="656" spans="1:254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</row>
    <row r="657" spans="1:254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</row>
    <row r="658" spans="1:254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</row>
    <row r="659" spans="1:254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</row>
    <row r="660" spans="1:254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</row>
    <row r="661" spans="1:254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</row>
    <row r="662" spans="1:254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</row>
    <row r="663" spans="1:254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</row>
    <row r="664" spans="1:254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</row>
    <row r="665" spans="1:254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</row>
    <row r="666" spans="1:254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</row>
    <row r="667" spans="1:254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</row>
    <row r="668" spans="1:254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</row>
    <row r="669" spans="1:254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</row>
    <row r="670" spans="1:254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</row>
    <row r="671" spans="1:254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</row>
    <row r="672" spans="1:254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</row>
    <row r="673" spans="1:254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</row>
    <row r="674" spans="1:254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</row>
    <row r="675" spans="1:254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</row>
    <row r="676" spans="1:254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</row>
    <row r="677" spans="1:254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</row>
    <row r="678" spans="1:254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</row>
    <row r="679" spans="1:254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</row>
    <row r="680" spans="1:254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</row>
    <row r="681" spans="1:254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</row>
    <row r="682" spans="1:254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</row>
    <row r="683" spans="1:254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</row>
    <row r="684" spans="1:254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</row>
    <row r="685" spans="1:254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</row>
    <row r="686" spans="1:254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</row>
    <row r="687" spans="1:254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</row>
    <row r="688" spans="1:254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</row>
    <row r="689" spans="1:254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</row>
    <row r="690" spans="1:254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</row>
    <row r="691" spans="1:254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</row>
    <row r="692" spans="1:254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</row>
    <row r="693" spans="1:254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</row>
    <row r="694" spans="1:254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</row>
    <row r="695" spans="1:254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</row>
    <row r="696" spans="1:254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</row>
    <row r="697" spans="1:254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</row>
    <row r="698" spans="1:254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</row>
    <row r="699" spans="1:254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</row>
    <row r="700" spans="1:254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</row>
    <row r="701" spans="1:254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</row>
    <row r="702" spans="1:254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</row>
    <row r="703" spans="1:254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</row>
    <row r="704" spans="1:254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</row>
    <row r="705" spans="1:254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</row>
    <row r="706" spans="1:254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</row>
    <row r="707" spans="1:254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</row>
    <row r="708" spans="1:254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</row>
    <row r="709" spans="1:254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</row>
    <row r="710" spans="1:254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</row>
    <row r="711" spans="1:254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</row>
    <row r="712" spans="1:254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</row>
    <row r="713" spans="1:254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</row>
    <row r="714" spans="1:254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</row>
    <row r="715" spans="1:254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</row>
    <row r="716" spans="1:254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</row>
    <row r="717" spans="1:254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</row>
    <row r="718" spans="1:254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</row>
    <row r="719" spans="1:254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</row>
    <row r="720" spans="1:254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</row>
    <row r="721" spans="1:254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</row>
    <row r="722" spans="1:254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</row>
    <row r="723" spans="1:254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</row>
    <row r="724" spans="1:254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</row>
    <row r="725" spans="1:254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</row>
    <row r="726" spans="1:254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</row>
    <row r="727" spans="1:254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</row>
    <row r="728" spans="1:254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</row>
    <row r="729" spans="1:254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</row>
    <row r="730" spans="1:254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</row>
    <row r="731" spans="1:254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</row>
    <row r="732" spans="1:254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</row>
    <row r="733" spans="1:254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</row>
    <row r="734" spans="1:254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</row>
    <row r="735" spans="1:254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</row>
    <row r="736" spans="1:254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</row>
    <row r="737" spans="1:254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</row>
    <row r="738" spans="1:254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</row>
    <row r="739" spans="1:254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</row>
    <row r="740" spans="1:254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</row>
    <row r="741" spans="1:254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</row>
    <row r="742" spans="1:254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</row>
    <row r="743" spans="1:254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</row>
    <row r="744" spans="1:254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</row>
    <row r="745" spans="1:254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</row>
    <row r="746" spans="1:254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</row>
    <row r="747" spans="1:254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</row>
    <row r="748" spans="1:254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</row>
    <row r="749" spans="1:254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</row>
    <row r="750" spans="1:254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</row>
    <row r="751" spans="1:254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</row>
    <row r="752" spans="1:254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</row>
    <row r="753" spans="1:254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</row>
    <row r="754" spans="1:254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</row>
    <row r="755" spans="1:254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</row>
    <row r="756" spans="1:254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</row>
    <row r="757" spans="1:254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</row>
    <row r="758" spans="1:254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</row>
    <row r="759" spans="1:254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</row>
    <row r="760" spans="1:254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</row>
    <row r="761" spans="1:254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</row>
    <row r="762" spans="1:254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</row>
    <row r="763" spans="1:254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</row>
    <row r="764" spans="1:254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</row>
    <row r="765" spans="1:254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</row>
    <row r="766" spans="1:254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</row>
    <row r="767" spans="1:254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</row>
    <row r="768" spans="1:254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</row>
    <row r="769" spans="1:254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</row>
    <row r="770" spans="1:254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</row>
    <row r="771" spans="1:254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</row>
    <row r="772" spans="1:254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</row>
    <row r="773" spans="1:254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</row>
    <row r="774" spans="1:254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</row>
    <row r="775" spans="1:254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</row>
    <row r="776" spans="1:254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</row>
    <row r="777" spans="1:254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</row>
    <row r="778" spans="1:254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</row>
    <row r="779" spans="1:254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</row>
    <row r="780" spans="1:254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</row>
    <row r="781" spans="1:254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</row>
    <row r="782" spans="1:254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</row>
    <row r="783" spans="1:254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</row>
    <row r="784" spans="1:254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</row>
    <row r="785" spans="1:254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</row>
    <row r="786" spans="1:254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</row>
    <row r="787" spans="1:254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</row>
    <row r="788" spans="1:254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</row>
    <row r="789" spans="1:254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</row>
    <row r="790" spans="1:254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</row>
    <row r="791" spans="1:254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</row>
    <row r="792" spans="1:254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</row>
    <row r="793" spans="1:254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</row>
    <row r="794" spans="1:254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</row>
    <row r="795" spans="1:254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</row>
    <row r="796" spans="1:254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</row>
    <row r="797" spans="1:254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</row>
    <row r="798" spans="1:254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</row>
    <row r="799" spans="1:254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</row>
    <row r="800" spans="1:254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</row>
    <row r="801" spans="1:254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</row>
    <row r="802" spans="1:254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</row>
    <row r="803" spans="1:254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</row>
    <row r="804" spans="1:254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</row>
    <row r="805" spans="1:254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</row>
    <row r="806" spans="1:254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</row>
    <row r="807" spans="1:254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</row>
    <row r="808" spans="1:254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</row>
    <row r="809" spans="1:254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</row>
    <row r="810" spans="1:254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</row>
    <row r="811" spans="1:254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</row>
    <row r="812" spans="1:254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</row>
    <row r="813" spans="1:254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</row>
    <row r="814" spans="1:254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</row>
    <row r="815" spans="1:254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</row>
    <row r="816" spans="1:254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</row>
    <row r="817" spans="1:254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</row>
    <row r="818" spans="1:254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</row>
    <row r="819" spans="1:254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</row>
    <row r="820" spans="1:254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</row>
    <row r="821" spans="1:254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</row>
    <row r="822" spans="1:254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</row>
    <row r="823" spans="1:254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</row>
    <row r="824" spans="1:254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</row>
    <row r="825" spans="1:254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</row>
    <row r="826" spans="1:254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</row>
    <row r="827" spans="1:254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</row>
    <row r="828" spans="1:254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</row>
    <row r="829" spans="1:254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</row>
    <row r="830" spans="1:254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</row>
    <row r="831" spans="1:254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</row>
    <row r="832" spans="1:254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</row>
    <row r="833" spans="1:254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</row>
    <row r="834" spans="1:254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</row>
    <row r="835" spans="1:254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</row>
    <row r="836" spans="1:254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</row>
    <row r="837" spans="1:254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</row>
    <row r="838" spans="1:254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</row>
    <row r="839" spans="1:254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</row>
    <row r="840" spans="1:254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</row>
    <row r="841" spans="1:254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</row>
    <row r="842" spans="1:254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</row>
    <row r="843" spans="1:254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</row>
    <row r="844" spans="1:254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</row>
    <row r="845" spans="1:254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</row>
    <row r="846" spans="1:254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</row>
    <row r="847" spans="1:254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</row>
    <row r="848" spans="1:254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</row>
    <row r="849" spans="1:254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</row>
    <row r="850" spans="1:254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</row>
    <row r="851" spans="1:254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</row>
    <row r="852" spans="1:254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</row>
    <row r="853" spans="1:254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</row>
    <row r="854" spans="1:254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</row>
    <row r="855" spans="1:254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</row>
    <row r="856" spans="1:254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</row>
    <row r="857" spans="1:254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</row>
    <row r="858" spans="1:254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</row>
    <row r="859" spans="1:254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</row>
    <row r="860" spans="1:254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</row>
    <row r="861" spans="1:254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</row>
    <row r="862" spans="1:254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</row>
    <row r="863" spans="1:254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</row>
    <row r="864" spans="1:254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</row>
    <row r="865" spans="1:254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</row>
    <row r="866" spans="1:254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</row>
    <row r="867" spans="1:254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</row>
    <row r="868" spans="1:254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</row>
    <row r="869" spans="1:254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</row>
    <row r="870" spans="1:254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</row>
    <row r="871" spans="1:254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</row>
    <row r="872" spans="1:254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</row>
    <row r="873" spans="1:254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</row>
    <row r="874" spans="1:254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</row>
    <row r="875" spans="1:254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</row>
    <row r="876" spans="1:254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</row>
    <row r="877" spans="1:254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</row>
    <row r="878" spans="1:254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</row>
    <row r="879" spans="1:254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</row>
    <row r="880" spans="1:254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</row>
    <row r="881" spans="1:254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</row>
    <row r="882" spans="1:254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</row>
    <row r="883" spans="1:254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</row>
    <row r="884" spans="1:254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</row>
    <row r="885" spans="1:254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</row>
    <row r="886" spans="1:254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</row>
    <row r="887" spans="1:254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</row>
    <row r="888" spans="1:254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</row>
    <row r="889" spans="1:254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</row>
    <row r="890" spans="1:254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</row>
    <row r="891" spans="1:254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</row>
    <row r="892" spans="1:254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</row>
    <row r="893" spans="1:254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</row>
    <row r="894" spans="1:254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</row>
    <row r="895" spans="1:254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</row>
    <row r="896" spans="1:254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</row>
    <row r="897" spans="1:254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</row>
    <row r="898" spans="1:254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</row>
    <row r="899" spans="1:254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</row>
    <row r="900" spans="1:254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</row>
    <row r="901" spans="1:254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</row>
    <row r="902" spans="1:254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</row>
    <row r="903" spans="1:254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</row>
    <row r="904" spans="1:254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</row>
    <row r="905" spans="1:254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</row>
    <row r="906" spans="1:254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</row>
    <row r="907" spans="1:254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</row>
    <row r="908" spans="1:254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</row>
    <row r="909" spans="1:254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</row>
    <row r="910" spans="1:254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</row>
    <row r="911" spans="1:254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</row>
    <row r="912" spans="1:254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</row>
    <row r="913" spans="1:254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</row>
    <row r="914" spans="1:254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</row>
    <row r="915" spans="1:254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</row>
    <row r="916" spans="1:254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</row>
    <row r="917" spans="1:254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</row>
    <row r="918" spans="1:254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</row>
    <row r="919" spans="1:254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</row>
    <row r="920" spans="1:254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</row>
    <row r="921" spans="1:254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</row>
    <row r="922" spans="1:254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</row>
    <row r="923" spans="1:254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</row>
    <row r="924" spans="1:254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</row>
    <row r="925" spans="1:254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</row>
    <row r="926" spans="1:254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</row>
    <row r="927" spans="1:254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</row>
    <row r="928" spans="1:254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</row>
    <row r="929" spans="1:254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</row>
    <row r="930" spans="1:254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</row>
    <row r="931" spans="1:254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</row>
    <row r="932" spans="1:254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</row>
    <row r="933" spans="1:254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</row>
    <row r="934" spans="1:254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</row>
    <row r="935" spans="1:254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</row>
    <row r="936" spans="1:254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</row>
    <row r="937" spans="1:254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</row>
    <row r="938" spans="1:254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</row>
    <row r="939" spans="1:254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</row>
    <row r="940" spans="1:254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</row>
    <row r="941" spans="1:254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</row>
    <row r="942" spans="1:254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</row>
    <row r="943" spans="1:254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</row>
    <row r="944" spans="1:254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</row>
    <row r="945" spans="1:254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</row>
    <row r="946" spans="1:254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</row>
    <row r="947" spans="1:254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</row>
    <row r="948" spans="1:254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</row>
    <row r="949" spans="1:254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</row>
    <row r="950" spans="1:254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</row>
    <row r="951" spans="1:254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</row>
    <row r="952" spans="1:254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</row>
    <row r="953" spans="1:254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</row>
    <row r="954" spans="1:254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</row>
    <row r="955" spans="1:254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</row>
    <row r="956" spans="1:254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</row>
    <row r="957" spans="1:254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</row>
    <row r="958" spans="1:254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</row>
    <row r="959" spans="1:254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</row>
    <row r="960" spans="1:254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</row>
    <row r="961" spans="1:254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</row>
    <row r="962" spans="1:254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</row>
    <row r="963" spans="1:254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</row>
    <row r="964" spans="1:254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</row>
    <row r="965" spans="1:254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</row>
    <row r="966" spans="1:254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</row>
    <row r="967" spans="1:254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</row>
    <row r="968" spans="1:254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</row>
    <row r="969" spans="1:254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</row>
    <row r="970" spans="1:254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</row>
    <row r="971" spans="1:254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</row>
    <row r="972" spans="1:254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</row>
    <row r="973" spans="1:254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</row>
    <row r="974" spans="1:254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</row>
    <row r="975" spans="1:254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</row>
    <row r="976" spans="1:254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</row>
    <row r="977" spans="1:254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</row>
    <row r="978" spans="1:254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</row>
    <row r="979" spans="1:254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</row>
    <row r="980" spans="1:254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</row>
    <row r="981" spans="1:254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</row>
    <row r="982" spans="1:254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</row>
    <row r="983" spans="1:254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</row>
    <row r="984" spans="1:254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</row>
    <row r="985" spans="1:254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</row>
    <row r="986" spans="1:254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</row>
    <row r="987" spans="1:254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</row>
    <row r="988" spans="1:254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</row>
    <row r="989" spans="1:254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</row>
    <row r="990" spans="1:254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</row>
    <row r="991" spans="1:254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</row>
    <row r="992" spans="1:254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</row>
    <row r="993" spans="1:254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</row>
    <row r="994" spans="1:254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</row>
    <row r="995" spans="1:254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</row>
    <row r="996" spans="1:254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</row>
    <row r="997" spans="1:254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</row>
    <row r="998" spans="1:254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</row>
    <row r="999" spans="1:254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</row>
    <row r="1000" spans="1:254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</row>
    <row r="1001" spans="1:254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</row>
    <row r="1002" spans="1:254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</row>
    <row r="1003" spans="1:254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</row>
    <row r="1004" spans="1:254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</row>
    <row r="1005" spans="1:254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</row>
    <row r="1006" spans="1:254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</row>
    <row r="1007" spans="1:254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</row>
    <row r="1008" spans="1:254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</row>
    <row r="1009" spans="1:254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</row>
    <row r="1010" spans="1:254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</row>
    <row r="1011" spans="1:254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</row>
    <row r="1012" spans="1:254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</row>
    <row r="1013" spans="1:254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</row>
    <row r="1014" spans="1:254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</row>
    <row r="1015" spans="1:254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</row>
    <row r="1016" spans="1:254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</row>
    <row r="1017" spans="1:254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</row>
    <row r="1018" spans="1:254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</row>
    <row r="1019" spans="1:254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</row>
    <row r="1020" spans="1:254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</row>
    <row r="1021" spans="1:254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</row>
    <row r="1022" spans="1:254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</row>
    <row r="1023" spans="1:254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</row>
    <row r="1024" spans="1:254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</row>
    <row r="1025" spans="1:254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</row>
    <row r="1026" spans="1:254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</row>
    <row r="1027" spans="1:254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</row>
    <row r="1028" spans="1:254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</row>
    <row r="1029" spans="1:254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</row>
    <row r="1030" spans="1:254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</row>
    <row r="1031" spans="1:254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</row>
    <row r="1032" spans="1:254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</row>
    <row r="1033" spans="1:254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</row>
    <row r="1034" spans="1:254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</row>
    <row r="1035" spans="1:254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</row>
    <row r="1036" spans="1:254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</row>
    <row r="1037" spans="1:254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</row>
    <row r="1038" spans="1:254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</row>
    <row r="1039" spans="1:254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</row>
    <row r="1040" spans="1:254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</row>
    <row r="1041" spans="1:254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</row>
    <row r="1042" spans="1:254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</row>
    <row r="1043" spans="1:254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</row>
    <row r="1044" spans="1:254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</row>
    <row r="1045" spans="1:254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</row>
    <row r="1046" spans="1:254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</row>
    <row r="1047" spans="1:254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</row>
    <row r="1048" spans="1:254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</row>
    <row r="1049" spans="1:254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</row>
    <row r="1050" spans="1:254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</row>
    <row r="1051" spans="1:254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</row>
    <row r="1052" spans="1:254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</row>
    <row r="1053" spans="1:254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</row>
    <row r="1054" spans="1:254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</row>
    <row r="1055" spans="1:254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</row>
    <row r="1056" spans="1:254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</row>
    <row r="1057" spans="1:254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</row>
    <row r="1058" spans="1:254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</row>
    <row r="1059" spans="1:254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</row>
    <row r="1060" spans="1:254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</row>
    <row r="1061" spans="1:254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</row>
    <row r="1062" spans="1:254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</row>
    <row r="1063" spans="1:254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</row>
    <row r="1064" spans="1:254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</row>
    <row r="1065" spans="1:254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</row>
    <row r="1066" spans="1:254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</row>
    <row r="1067" spans="1:254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</row>
    <row r="1068" spans="1:254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</row>
    <row r="1069" spans="1:254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</row>
    <row r="1070" spans="1:254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</row>
    <row r="1071" spans="1:254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</row>
    <row r="1072" spans="1:254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</row>
    <row r="1073" spans="1:254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</row>
    <row r="1074" spans="1:254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  <c r="IR1074" s="7"/>
      <c r="IS1074" s="7"/>
      <c r="IT1074" s="7"/>
    </row>
    <row r="1075" spans="1:254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  <c r="IR1075" s="7"/>
      <c r="IS1075" s="7"/>
      <c r="IT1075" s="7"/>
    </row>
    <row r="1076" spans="1:254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  <c r="IR1076" s="7"/>
      <c r="IS1076" s="7"/>
      <c r="IT1076" s="7"/>
    </row>
    <row r="1077" spans="1:254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  <c r="IR1077" s="7"/>
      <c r="IS1077" s="7"/>
      <c r="IT1077" s="7"/>
    </row>
    <row r="1078" spans="1:254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</row>
    <row r="1079" spans="1:254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</row>
    <row r="1080" spans="1:254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  <c r="IR1080" s="7"/>
      <c r="IS1080" s="7"/>
      <c r="IT1080" s="7"/>
    </row>
    <row r="1081" spans="1:254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  <c r="IR1081" s="7"/>
      <c r="IS1081" s="7"/>
      <c r="IT1081" s="7"/>
    </row>
    <row r="1082" spans="1:254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  <c r="IR1082" s="7"/>
      <c r="IS1082" s="7"/>
      <c r="IT1082" s="7"/>
    </row>
    <row r="1083" spans="1:254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  <c r="IR1083" s="7"/>
      <c r="IS1083" s="7"/>
      <c r="IT1083" s="7"/>
    </row>
    <row r="1084" spans="1:254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  <c r="IR1084" s="7"/>
      <c r="IS1084" s="7"/>
      <c r="IT1084" s="7"/>
    </row>
    <row r="1085" spans="1:254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</row>
    <row r="1086" spans="1:254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  <c r="IR1086" s="7"/>
      <c r="IS1086" s="7"/>
      <c r="IT1086" s="7"/>
    </row>
    <row r="1087" spans="1:254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  <c r="IE1087" s="7"/>
      <c r="IF1087" s="7"/>
      <c r="IG1087" s="7"/>
      <c r="IH1087" s="7"/>
      <c r="II1087" s="7"/>
      <c r="IJ1087" s="7"/>
      <c r="IK1087" s="7"/>
      <c r="IL1087" s="7"/>
      <c r="IM1087" s="7"/>
      <c r="IN1087" s="7"/>
      <c r="IO1087" s="7"/>
      <c r="IP1087" s="7"/>
      <c r="IQ1087" s="7"/>
      <c r="IR1087" s="7"/>
      <c r="IS1087" s="7"/>
      <c r="IT1087" s="7"/>
    </row>
    <row r="1088" spans="1:254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  <c r="IE1088" s="7"/>
      <c r="IF1088" s="7"/>
      <c r="IG1088" s="7"/>
      <c r="IH1088" s="7"/>
      <c r="II1088" s="7"/>
      <c r="IJ1088" s="7"/>
      <c r="IK1088" s="7"/>
      <c r="IL1088" s="7"/>
      <c r="IM1088" s="7"/>
      <c r="IN1088" s="7"/>
      <c r="IO1088" s="7"/>
      <c r="IP1088" s="7"/>
      <c r="IQ1088" s="7"/>
      <c r="IR1088" s="7"/>
      <c r="IS1088" s="7"/>
      <c r="IT1088" s="7"/>
    </row>
    <row r="1089" spans="1:254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  <c r="IE1089" s="7"/>
      <c r="IF1089" s="7"/>
      <c r="IG1089" s="7"/>
      <c r="IH1089" s="7"/>
      <c r="II1089" s="7"/>
      <c r="IJ1089" s="7"/>
      <c r="IK1089" s="7"/>
      <c r="IL1089" s="7"/>
      <c r="IM1089" s="7"/>
      <c r="IN1089" s="7"/>
      <c r="IO1089" s="7"/>
      <c r="IP1089" s="7"/>
      <c r="IQ1089" s="7"/>
      <c r="IR1089" s="7"/>
      <c r="IS1089" s="7"/>
      <c r="IT1089" s="7"/>
    </row>
    <row r="1090" spans="1:254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  <c r="IE1090" s="7"/>
      <c r="IF1090" s="7"/>
      <c r="IG1090" s="7"/>
      <c r="IH1090" s="7"/>
      <c r="II1090" s="7"/>
      <c r="IJ1090" s="7"/>
      <c r="IK1090" s="7"/>
      <c r="IL1090" s="7"/>
      <c r="IM1090" s="7"/>
      <c r="IN1090" s="7"/>
      <c r="IO1090" s="7"/>
      <c r="IP1090" s="7"/>
      <c r="IQ1090" s="7"/>
      <c r="IR1090" s="7"/>
      <c r="IS1090" s="7"/>
      <c r="IT1090" s="7"/>
    </row>
    <row r="1091" spans="1:254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  <c r="IE1091" s="7"/>
      <c r="IF1091" s="7"/>
      <c r="IG1091" s="7"/>
      <c r="IH1091" s="7"/>
      <c r="II1091" s="7"/>
      <c r="IJ1091" s="7"/>
      <c r="IK1091" s="7"/>
      <c r="IL1091" s="7"/>
      <c r="IM1091" s="7"/>
      <c r="IN1091" s="7"/>
      <c r="IO1091" s="7"/>
      <c r="IP1091" s="7"/>
      <c r="IQ1091" s="7"/>
      <c r="IR1091" s="7"/>
      <c r="IS1091" s="7"/>
      <c r="IT1091" s="7"/>
    </row>
    <row r="1092" spans="1:254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  <c r="IE1092" s="7"/>
      <c r="IF1092" s="7"/>
      <c r="IG1092" s="7"/>
      <c r="IH1092" s="7"/>
      <c r="II1092" s="7"/>
      <c r="IJ1092" s="7"/>
      <c r="IK1092" s="7"/>
      <c r="IL1092" s="7"/>
      <c r="IM1092" s="7"/>
      <c r="IN1092" s="7"/>
      <c r="IO1092" s="7"/>
      <c r="IP1092" s="7"/>
      <c r="IQ1092" s="7"/>
      <c r="IR1092" s="7"/>
      <c r="IS1092" s="7"/>
      <c r="IT1092" s="7"/>
    </row>
    <row r="1093" spans="1:254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  <c r="IE1093" s="7"/>
      <c r="IF1093" s="7"/>
      <c r="IG1093" s="7"/>
      <c r="IH1093" s="7"/>
      <c r="II1093" s="7"/>
      <c r="IJ1093" s="7"/>
      <c r="IK1093" s="7"/>
      <c r="IL1093" s="7"/>
      <c r="IM1093" s="7"/>
      <c r="IN1093" s="7"/>
      <c r="IO1093" s="7"/>
      <c r="IP1093" s="7"/>
      <c r="IQ1093" s="7"/>
      <c r="IR1093" s="7"/>
      <c r="IS1093" s="7"/>
      <c r="IT1093" s="7"/>
    </row>
    <row r="1094" spans="1:254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  <c r="IE1094" s="7"/>
      <c r="IF1094" s="7"/>
      <c r="IG1094" s="7"/>
      <c r="IH1094" s="7"/>
      <c r="II1094" s="7"/>
      <c r="IJ1094" s="7"/>
      <c r="IK1094" s="7"/>
      <c r="IL1094" s="7"/>
      <c r="IM1094" s="7"/>
      <c r="IN1094" s="7"/>
      <c r="IO1094" s="7"/>
      <c r="IP1094" s="7"/>
      <c r="IQ1094" s="7"/>
      <c r="IR1094" s="7"/>
      <c r="IS1094" s="7"/>
      <c r="IT1094" s="7"/>
    </row>
    <row r="1095" spans="1:254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  <c r="IE1095" s="7"/>
      <c r="IF1095" s="7"/>
      <c r="IG1095" s="7"/>
      <c r="IH1095" s="7"/>
      <c r="II1095" s="7"/>
      <c r="IJ1095" s="7"/>
      <c r="IK1095" s="7"/>
      <c r="IL1095" s="7"/>
      <c r="IM1095" s="7"/>
      <c r="IN1095" s="7"/>
      <c r="IO1095" s="7"/>
      <c r="IP1095" s="7"/>
      <c r="IQ1095" s="7"/>
      <c r="IR1095" s="7"/>
      <c r="IS1095" s="7"/>
      <c r="IT1095" s="7"/>
    </row>
    <row r="1096" spans="1:254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  <c r="IR1096" s="7"/>
      <c r="IS1096" s="7"/>
      <c r="IT1096" s="7"/>
    </row>
    <row r="1097" spans="1:254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  <c r="IE1097" s="7"/>
      <c r="IF1097" s="7"/>
      <c r="IG1097" s="7"/>
      <c r="IH1097" s="7"/>
      <c r="II1097" s="7"/>
      <c r="IJ1097" s="7"/>
      <c r="IK1097" s="7"/>
      <c r="IL1097" s="7"/>
      <c r="IM1097" s="7"/>
      <c r="IN1097" s="7"/>
      <c r="IO1097" s="7"/>
      <c r="IP1097" s="7"/>
      <c r="IQ1097" s="7"/>
      <c r="IR1097" s="7"/>
      <c r="IS1097" s="7"/>
      <c r="IT1097" s="7"/>
    </row>
    <row r="1098" spans="1:254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  <c r="IE1098" s="7"/>
      <c r="IF1098" s="7"/>
      <c r="IG1098" s="7"/>
      <c r="IH1098" s="7"/>
      <c r="II1098" s="7"/>
      <c r="IJ1098" s="7"/>
      <c r="IK1098" s="7"/>
      <c r="IL1098" s="7"/>
      <c r="IM1098" s="7"/>
      <c r="IN1098" s="7"/>
      <c r="IO1098" s="7"/>
      <c r="IP1098" s="7"/>
      <c r="IQ1098" s="7"/>
      <c r="IR1098" s="7"/>
      <c r="IS1098" s="7"/>
      <c r="IT1098" s="7"/>
    </row>
    <row r="1099" spans="1:254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  <c r="IE1099" s="7"/>
      <c r="IF1099" s="7"/>
      <c r="IG1099" s="7"/>
      <c r="IH1099" s="7"/>
      <c r="II1099" s="7"/>
      <c r="IJ1099" s="7"/>
      <c r="IK1099" s="7"/>
      <c r="IL1099" s="7"/>
      <c r="IM1099" s="7"/>
      <c r="IN1099" s="7"/>
      <c r="IO1099" s="7"/>
      <c r="IP1099" s="7"/>
      <c r="IQ1099" s="7"/>
      <c r="IR1099" s="7"/>
      <c r="IS1099" s="7"/>
      <c r="IT1099" s="7"/>
    </row>
    <row r="1100" spans="1:254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  <c r="IE1100" s="7"/>
      <c r="IF1100" s="7"/>
      <c r="IG1100" s="7"/>
      <c r="IH1100" s="7"/>
      <c r="II1100" s="7"/>
      <c r="IJ1100" s="7"/>
      <c r="IK1100" s="7"/>
      <c r="IL1100" s="7"/>
      <c r="IM1100" s="7"/>
      <c r="IN1100" s="7"/>
      <c r="IO1100" s="7"/>
      <c r="IP1100" s="7"/>
      <c r="IQ1100" s="7"/>
      <c r="IR1100" s="7"/>
      <c r="IS1100" s="7"/>
      <c r="IT1100" s="7"/>
    </row>
    <row r="1101" spans="1:254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  <c r="IE1101" s="7"/>
      <c r="IF1101" s="7"/>
      <c r="IG1101" s="7"/>
      <c r="IH1101" s="7"/>
      <c r="II1101" s="7"/>
      <c r="IJ1101" s="7"/>
      <c r="IK1101" s="7"/>
      <c r="IL1101" s="7"/>
      <c r="IM1101" s="7"/>
      <c r="IN1101" s="7"/>
      <c r="IO1101" s="7"/>
      <c r="IP1101" s="7"/>
      <c r="IQ1101" s="7"/>
      <c r="IR1101" s="7"/>
      <c r="IS1101" s="7"/>
      <c r="IT1101" s="7"/>
    </row>
    <row r="1102" spans="1:254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  <c r="IE1102" s="7"/>
      <c r="IF1102" s="7"/>
      <c r="IG1102" s="7"/>
      <c r="IH1102" s="7"/>
      <c r="II1102" s="7"/>
      <c r="IJ1102" s="7"/>
      <c r="IK1102" s="7"/>
      <c r="IL1102" s="7"/>
      <c r="IM1102" s="7"/>
      <c r="IN1102" s="7"/>
      <c r="IO1102" s="7"/>
      <c r="IP1102" s="7"/>
      <c r="IQ1102" s="7"/>
      <c r="IR1102" s="7"/>
      <c r="IS1102" s="7"/>
      <c r="IT1102" s="7"/>
    </row>
    <row r="1103" spans="1:254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  <c r="IE1103" s="7"/>
      <c r="IF1103" s="7"/>
      <c r="IG1103" s="7"/>
      <c r="IH1103" s="7"/>
      <c r="II1103" s="7"/>
      <c r="IJ1103" s="7"/>
      <c r="IK1103" s="7"/>
      <c r="IL1103" s="7"/>
      <c r="IM1103" s="7"/>
      <c r="IN1103" s="7"/>
      <c r="IO1103" s="7"/>
      <c r="IP1103" s="7"/>
      <c r="IQ1103" s="7"/>
      <c r="IR1103" s="7"/>
      <c r="IS1103" s="7"/>
      <c r="IT1103" s="7"/>
    </row>
    <row r="1104" spans="1:254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  <c r="IE1104" s="7"/>
      <c r="IF1104" s="7"/>
      <c r="IG1104" s="7"/>
      <c r="IH1104" s="7"/>
      <c r="II1104" s="7"/>
      <c r="IJ1104" s="7"/>
      <c r="IK1104" s="7"/>
      <c r="IL1104" s="7"/>
      <c r="IM1104" s="7"/>
      <c r="IN1104" s="7"/>
      <c r="IO1104" s="7"/>
      <c r="IP1104" s="7"/>
      <c r="IQ1104" s="7"/>
      <c r="IR1104" s="7"/>
      <c r="IS1104" s="7"/>
      <c r="IT1104" s="7"/>
    </row>
    <row r="1105" spans="1:254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  <c r="IE1105" s="7"/>
      <c r="IF1105" s="7"/>
      <c r="IG1105" s="7"/>
      <c r="IH1105" s="7"/>
      <c r="II1105" s="7"/>
      <c r="IJ1105" s="7"/>
      <c r="IK1105" s="7"/>
      <c r="IL1105" s="7"/>
      <c r="IM1105" s="7"/>
      <c r="IN1105" s="7"/>
      <c r="IO1105" s="7"/>
      <c r="IP1105" s="7"/>
      <c r="IQ1105" s="7"/>
      <c r="IR1105" s="7"/>
      <c r="IS1105" s="7"/>
      <c r="IT1105" s="7"/>
    </row>
    <row r="1106" spans="1:254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  <c r="IR1106" s="7"/>
      <c r="IS1106" s="7"/>
      <c r="IT1106" s="7"/>
    </row>
    <row r="1107" spans="1:254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  <c r="IE1107" s="7"/>
      <c r="IF1107" s="7"/>
      <c r="IG1107" s="7"/>
      <c r="IH1107" s="7"/>
      <c r="II1107" s="7"/>
      <c r="IJ1107" s="7"/>
      <c r="IK1107" s="7"/>
      <c r="IL1107" s="7"/>
      <c r="IM1107" s="7"/>
      <c r="IN1107" s="7"/>
      <c r="IO1107" s="7"/>
      <c r="IP1107" s="7"/>
      <c r="IQ1107" s="7"/>
      <c r="IR1107" s="7"/>
      <c r="IS1107" s="7"/>
      <c r="IT1107" s="7"/>
    </row>
    <row r="1108" spans="1:254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  <c r="IE1108" s="7"/>
      <c r="IF1108" s="7"/>
      <c r="IG1108" s="7"/>
      <c r="IH1108" s="7"/>
      <c r="II1108" s="7"/>
      <c r="IJ1108" s="7"/>
      <c r="IK1108" s="7"/>
      <c r="IL1108" s="7"/>
      <c r="IM1108" s="7"/>
      <c r="IN1108" s="7"/>
      <c r="IO1108" s="7"/>
      <c r="IP1108" s="7"/>
      <c r="IQ1108" s="7"/>
      <c r="IR1108" s="7"/>
      <c r="IS1108" s="7"/>
      <c r="IT1108" s="7"/>
    </row>
    <row r="1109" spans="1:254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  <c r="IR1109" s="7"/>
      <c r="IS1109" s="7"/>
      <c r="IT1109" s="7"/>
    </row>
    <row r="1110" spans="1:254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</row>
    <row r="1111" spans="1:254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  <c r="IE1111" s="7"/>
      <c r="IF1111" s="7"/>
      <c r="IG1111" s="7"/>
      <c r="IH1111" s="7"/>
      <c r="II1111" s="7"/>
      <c r="IJ1111" s="7"/>
      <c r="IK1111" s="7"/>
      <c r="IL1111" s="7"/>
      <c r="IM1111" s="7"/>
      <c r="IN1111" s="7"/>
      <c r="IO1111" s="7"/>
      <c r="IP1111" s="7"/>
      <c r="IQ1111" s="7"/>
      <c r="IR1111" s="7"/>
      <c r="IS1111" s="7"/>
      <c r="IT1111" s="7"/>
    </row>
    <row r="1112" spans="1:254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</row>
    <row r="1113" spans="1:254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  <c r="IR1113" s="7"/>
      <c r="IS1113" s="7"/>
      <c r="IT1113" s="7"/>
    </row>
    <row r="1114" spans="1:254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  <c r="IE1114" s="7"/>
      <c r="IF1114" s="7"/>
      <c r="IG1114" s="7"/>
      <c r="IH1114" s="7"/>
      <c r="II1114" s="7"/>
      <c r="IJ1114" s="7"/>
      <c r="IK1114" s="7"/>
      <c r="IL1114" s="7"/>
      <c r="IM1114" s="7"/>
      <c r="IN1114" s="7"/>
      <c r="IO1114" s="7"/>
      <c r="IP1114" s="7"/>
      <c r="IQ1114" s="7"/>
      <c r="IR1114" s="7"/>
      <c r="IS1114" s="7"/>
      <c r="IT1114" s="7"/>
    </row>
    <row r="1115" spans="1:254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  <c r="IE1115" s="7"/>
      <c r="IF1115" s="7"/>
      <c r="IG1115" s="7"/>
      <c r="IH1115" s="7"/>
      <c r="II1115" s="7"/>
      <c r="IJ1115" s="7"/>
      <c r="IK1115" s="7"/>
      <c r="IL1115" s="7"/>
      <c r="IM1115" s="7"/>
      <c r="IN1115" s="7"/>
      <c r="IO1115" s="7"/>
      <c r="IP1115" s="7"/>
      <c r="IQ1115" s="7"/>
      <c r="IR1115" s="7"/>
      <c r="IS1115" s="7"/>
      <c r="IT1115" s="7"/>
    </row>
    <row r="1116" spans="1:254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  <c r="IE1116" s="7"/>
      <c r="IF1116" s="7"/>
      <c r="IG1116" s="7"/>
      <c r="IH1116" s="7"/>
      <c r="II1116" s="7"/>
      <c r="IJ1116" s="7"/>
      <c r="IK1116" s="7"/>
      <c r="IL1116" s="7"/>
      <c r="IM1116" s="7"/>
      <c r="IN1116" s="7"/>
      <c r="IO1116" s="7"/>
      <c r="IP1116" s="7"/>
      <c r="IQ1116" s="7"/>
      <c r="IR1116" s="7"/>
      <c r="IS1116" s="7"/>
      <c r="IT1116" s="7"/>
    </row>
    <row r="1117" spans="1:254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  <c r="IE1117" s="7"/>
      <c r="IF1117" s="7"/>
      <c r="IG1117" s="7"/>
      <c r="IH1117" s="7"/>
      <c r="II1117" s="7"/>
      <c r="IJ1117" s="7"/>
      <c r="IK1117" s="7"/>
      <c r="IL1117" s="7"/>
      <c r="IM1117" s="7"/>
      <c r="IN1117" s="7"/>
      <c r="IO1117" s="7"/>
      <c r="IP1117" s="7"/>
      <c r="IQ1117" s="7"/>
      <c r="IR1117" s="7"/>
      <c r="IS1117" s="7"/>
      <c r="IT1117" s="7"/>
    </row>
    <row r="1118" spans="1:254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</row>
    <row r="1119" spans="1:254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  <c r="IE1119" s="7"/>
      <c r="IF1119" s="7"/>
      <c r="IG1119" s="7"/>
      <c r="IH1119" s="7"/>
      <c r="II1119" s="7"/>
      <c r="IJ1119" s="7"/>
      <c r="IK1119" s="7"/>
      <c r="IL1119" s="7"/>
      <c r="IM1119" s="7"/>
      <c r="IN1119" s="7"/>
      <c r="IO1119" s="7"/>
      <c r="IP1119" s="7"/>
      <c r="IQ1119" s="7"/>
      <c r="IR1119" s="7"/>
      <c r="IS1119" s="7"/>
      <c r="IT1119" s="7"/>
    </row>
    <row r="1120" spans="1:254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  <c r="IR1120" s="7"/>
      <c r="IS1120" s="7"/>
      <c r="IT1120" s="7"/>
    </row>
    <row r="1121" spans="1:254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</row>
    <row r="1122" spans="1:254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  <c r="IE1122" s="7"/>
      <c r="IF1122" s="7"/>
      <c r="IG1122" s="7"/>
      <c r="IH1122" s="7"/>
      <c r="II1122" s="7"/>
      <c r="IJ1122" s="7"/>
      <c r="IK1122" s="7"/>
      <c r="IL1122" s="7"/>
      <c r="IM1122" s="7"/>
      <c r="IN1122" s="7"/>
      <c r="IO1122" s="7"/>
      <c r="IP1122" s="7"/>
      <c r="IQ1122" s="7"/>
      <c r="IR1122" s="7"/>
      <c r="IS1122" s="7"/>
      <c r="IT1122" s="7"/>
    </row>
    <row r="1123" spans="1:254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</row>
    <row r="1124" spans="1:254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</row>
    <row r="1125" spans="1:254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</row>
    <row r="1126" spans="1:254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</row>
    <row r="1127" spans="1:254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</row>
    <row r="1128" spans="1:254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</row>
    <row r="1129" spans="1:254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</row>
    <row r="1130" spans="1:254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</row>
    <row r="1131" spans="1:254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  <c r="IE1131" s="7"/>
      <c r="IF1131" s="7"/>
      <c r="IG1131" s="7"/>
      <c r="IH1131" s="7"/>
      <c r="II1131" s="7"/>
      <c r="IJ1131" s="7"/>
      <c r="IK1131" s="7"/>
      <c r="IL1131" s="7"/>
      <c r="IM1131" s="7"/>
      <c r="IN1131" s="7"/>
      <c r="IO1131" s="7"/>
      <c r="IP1131" s="7"/>
      <c r="IQ1131" s="7"/>
      <c r="IR1131" s="7"/>
      <c r="IS1131" s="7"/>
      <c r="IT1131" s="7"/>
    </row>
    <row r="1132" spans="1:254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  <c r="IE1132" s="7"/>
      <c r="IF1132" s="7"/>
      <c r="IG1132" s="7"/>
      <c r="IH1132" s="7"/>
      <c r="II1132" s="7"/>
      <c r="IJ1132" s="7"/>
      <c r="IK1132" s="7"/>
      <c r="IL1132" s="7"/>
      <c r="IM1132" s="7"/>
      <c r="IN1132" s="7"/>
      <c r="IO1132" s="7"/>
      <c r="IP1132" s="7"/>
      <c r="IQ1132" s="7"/>
      <c r="IR1132" s="7"/>
      <c r="IS1132" s="7"/>
      <c r="IT1132" s="7"/>
    </row>
    <row r="1133" spans="1:254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  <c r="IE1133" s="7"/>
      <c r="IF1133" s="7"/>
      <c r="IG1133" s="7"/>
      <c r="IH1133" s="7"/>
      <c r="II1133" s="7"/>
      <c r="IJ1133" s="7"/>
      <c r="IK1133" s="7"/>
      <c r="IL1133" s="7"/>
      <c r="IM1133" s="7"/>
      <c r="IN1133" s="7"/>
      <c r="IO1133" s="7"/>
      <c r="IP1133" s="7"/>
      <c r="IQ1133" s="7"/>
      <c r="IR1133" s="7"/>
      <c r="IS1133" s="7"/>
      <c r="IT1133" s="7"/>
    </row>
    <row r="1134" spans="1:254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  <c r="IE1134" s="7"/>
      <c r="IF1134" s="7"/>
      <c r="IG1134" s="7"/>
      <c r="IH1134" s="7"/>
      <c r="II1134" s="7"/>
      <c r="IJ1134" s="7"/>
      <c r="IK1134" s="7"/>
      <c r="IL1134" s="7"/>
      <c r="IM1134" s="7"/>
      <c r="IN1134" s="7"/>
      <c r="IO1134" s="7"/>
      <c r="IP1134" s="7"/>
      <c r="IQ1134" s="7"/>
      <c r="IR1134" s="7"/>
      <c r="IS1134" s="7"/>
      <c r="IT1134" s="7"/>
    </row>
    <row r="1135" spans="1:254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  <c r="IE1135" s="7"/>
      <c r="IF1135" s="7"/>
      <c r="IG1135" s="7"/>
      <c r="IH1135" s="7"/>
      <c r="II1135" s="7"/>
      <c r="IJ1135" s="7"/>
      <c r="IK1135" s="7"/>
      <c r="IL1135" s="7"/>
      <c r="IM1135" s="7"/>
      <c r="IN1135" s="7"/>
      <c r="IO1135" s="7"/>
      <c r="IP1135" s="7"/>
      <c r="IQ1135" s="7"/>
      <c r="IR1135" s="7"/>
      <c r="IS1135" s="7"/>
      <c r="IT1135" s="7"/>
    </row>
    <row r="1136" spans="1:254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  <c r="IE1136" s="7"/>
      <c r="IF1136" s="7"/>
      <c r="IG1136" s="7"/>
      <c r="IH1136" s="7"/>
      <c r="II1136" s="7"/>
      <c r="IJ1136" s="7"/>
      <c r="IK1136" s="7"/>
      <c r="IL1136" s="7"/>
      <c r="IM1136" s="7"/>
      <c r="IN1136" s="7"/>
      <c r="IO1136" s="7"/>
      <c r="IP1136" s="7"/>
      <c r="IQ1136" s="7"/>
      <c r="IR1136" s="7"/>
      <c r="IS1136" s="7"/>
      <c r="IT1136" s="7"/>
    </row>
    <row r="1137" spans="1:254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  <c r="IE1137" s="7"/>
      <c r="IF1137" s="7"/>
      <c r="IG1137" s="7"/>
      <c r="IH1137" s="7"/>
      <c r="II1137" s="7"/>
      <c r="IJ1137" s="7"/>
      <c r="IK1137" s="7"/>
      <c r="IL1137" s="7"/>
      <c r="IM1137" s="7"/>
      <c r="IN1137" s="7"/>
      <c r="IO1137" s="7"/>
      <c r="IP1137" s="7"/>
      <c r="IQ1137" s="7"/>
      <c r="IR1137" s="7"/>
      <c r="IS1137" s="7"/>
      <c r="IT1137" s="7"/>
    </row>
    <row r="1138" spans="1:254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  <c r="IE1138" s="7"/>
      <c r="IF1138" s="7"/>
      <c r="IG1138" s="7"/>
      <c r="IH1138" s="7"/>
      <c r="II1138" s="7"/>
      <c r="IJ1138" s="7"/>
      <c r="IK1138" s="7"/>
      <c r="IL1138" s="7"/>
      <c r="IM1138" s="7"/>
      <c r="IN1138" s="7"/>
      <c r="IO1138" s="7"/>
      <c r="IP1138" s="7"/>
      <c r="IQ1138" s="7"/>
      <c r="IR1138" s="7"/>
      <c r="IS1138" s="7"/>
      <c r="IT1138" s="7"/>
    </row>
    <row r="1139" spans="1:254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  <c r="IE1139" s="7"/>
      <c r="IF1139" s="7"/>
      <c r="IG1139" s="7"/>
      <c r="IH1139" s="7"/>
      <c r="II1139" s="7"/>
      <c r="IJ1139" s="7"/>
      <c r="IK1139" s="7"/>
      <c r="IL1139" s="7"/>
      <c r="IM1139" s="7"/>
      <c r="IN1139" s="7"/>
      <c r="IO1139" s="7"/>
      <c r="IP1139" s="7"/>
      <c r="IQ1139" s="7"/>
      <c r="IR1139" s="7"/>
      <c r="IS1139" s="7"/>
      <c r="IT1139" s="7"/>
    </row>
    <row r="1140" spans="1:254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  <c r="IE1140" s="7"/>
      <c r="IF1140" s="7"/>
      <c r="IG1140" s="7"/>
      <c r="IH1140" s="7"/>
      <c r="II1140" s="7"/>
      <c r="IJ1140" s="7"/>
      <c r="IK1140" s="7"/>
      <c r="IL1140" s="7"/>
      <c r="IM1140" s="7"/>
      <c r="IN1140" s="7"/>
      <c r="IO1140" s="7"/>
      <c r="IP1140" s="7"/>
      <c r="IQ1140" s="7"/>
      <c r="IR1140" s="7"/>
      <c r="IS1140" s="7"/>
      <c r="IT1140" s="7"/>
    </row>
    <row r="1141" spans="1:254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  <c r="IE1141" s="7"/>
      <c r="IF1141" s="7"/>
      <c r="IG1141" s="7"/>
      <c r="IH1141" s="7"/>
      <c r="II1141" s="7"/>
      <c r="IJ1141" s="7"/>
      <c r="IK1141" s="7"/>
      <c r="IL1141" s="7"/>
      <c r="IM1141" s="7"/>
      <c r="IN1141" s="7"/>
      <c r="IO1141" s="7"/>
      <c r="IP1141" s="7"/>
      <c r="IQ1141" s="7"/>
      <c r="IR1141" s="7"/>
      <c r="IS1141" s="7"/>
      <c r="IT1141" s="7"/>
    </row>
    <row r="1142" spans="1:254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  <c r="IE1142" s="7"/>
      <c r="IF1142" s="7"/>
      <c r="IG1142" s="7"/>
      <c r="IH1142" s="7"/>
      <c r="II1142" s="7"/>
      <c r="IJ1142" s="7"/>
      <c r="IK1142" s="7"/>
      <c r="IL1142" s="7"/>
      <c r="IM1142" s="7"/>
      <c r="IN1142" s="7"/>
      <c r="IO1142" s="7"/>
      <c r="IP1142" s="7"/>
      <c r="IQ1142" s="7"/>
      <c r="IR1142" s="7"/>
      <c r="IS1142" s="7"/>
      <c r="IT1142" s="7"/>
    </row>
    <row r="1143" spans="1:254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  <c r="IE1143" s="7"/>
      <c r="IF1143" s="7"/>
      <c r="IG1143" s="7"/>
      <c r="IH1143" s="7"/>
      <c r="II1143" s="7"/>
      <c r="IJ1143" s="7"/>
      <c r="IK1143" s="7"/>
      <c r="IL1143" s="7"/>
      <c r="IM1143" s="7"/>
      <c r="IN1143" s="7"/>
      <c r="IO1143" s="7"/>
      <c r="IP1143" s="7"/>
      <c r="IQ1143" s="7"/>
      <c r="IR1143" s="7"/>
      <c r="IS1143" s="7"/>
      <c r="IT1143" s="7"/>
    </row>
    <row r="1144" spans="1:254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  <c r="IE1144" s="7"/>
      <c r="IF1144" s="7"/>
      <c r="IG1144" s="7"/>
      <c r="IH1144" s="7"/>
      <c r="II1144" s="7"/>
      <c r="IJ1144" s="7"/>
      <c r="IK1144" s="7"/>
      <c r="IL1144" s="7"/>
      <c r="IM1144" s="7"/>
      <c r="IN1144" s="7"/>
      <c r="IO1144" s="7"/>
      <c r="IP1144" s="7"/>
      <c r="IQ1144" s="7"/>
      <c r="IR1144" s="7"/>
      <c r="IS1144" s="7"/>
      <c r="IT1144" s="7"/>
    </row>
    <row r="1145" spans="1:254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  <c r="IE1145" s="7"/>
      <c r="IF1145" s="7"/>
      <c r="IG1145" s="7"/>
      <c r="IH1145" s="7"/>
      <c r="II1145" s="7"/>
      <c r="IJ1145" s="7"/>
      <c r="IK1145" s="7"/>
      <c r="IL1145" s="7"/>
      <c r="IM1145" s="7"/>
      <c r="IN1145" s="7"/>
      <c r="IO1145" s="7"/>
      <c r="IP1145" s="7"/>
      <c r="IQ1145" s="7"/>
      <c r="IR1145" s="7"/>
      <c r="IS1145" s="7"/>
      <c r="IT1145" s="7"/>
    </row>
    <row r="1146" spans="1:254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  <c r="IE1146" s="7"/>
      <c r="IF1146" s="7"/>
      <c r="IG1146" s="7"/>
      <c r="IH1146" s="7"/>
      <c r="II1146" s="7"/>
      <c r="IJ1146" s="7"/>
      <c r="IK1146" s="7"/>
      <c r="IL1146" s="7"/>
      <c r="IM1146" s="7"/>
      <c r="IN1146" s="7"/>
      <c r="IO1146" s="7"/>
      <c r="IP1146" s="7"/>
      <c r="IQ1146" s="7"/>
      <c r="IR1146" s="7"/>
      <c r="IS1146" s="7"/>
      <c r="IT1146" s="7"/>
    </row>
    <row r="1147" spans="1:254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  <c r="IE1147" s="7"/>
      <c r="IF1147" s="7"/>
      <c r="IG1147" s="7"/>
      <c r="IH1147" s="7"/>
      <c r="II1147" s="7"/>
      <c r="IJ1147" s="7"/>
      <c r="IK1147" s="7"/>
      <c r="IL1147" s="7"/>
      <c r="IM1147" s="7"/>
      <c r="IN1147" s="7"/>
      <c r="IO1147" s="7"/>
      <c r="IP1147" s="7"/>
      <c r="IQ1147" s="7"/>
      <c r="IR1147" s="7"/>
      <c r="IS1147" s="7"/>
      <c r="IT1147" s="7"/>
    </row>
    <row r="1148" spans="1:254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  <c r="IE1148" s="7"/>
      <c r="IF1148" s="7"/>
      <c r="IG1148" s="7"/>
      <c r="IH1148" s="7"/>
      <c r="II1148" s="7"/>
      <c r="IJ1148" s="7"/>
      <c r="IK1148" s="7"/>
      <c r="IL1148" s="7"/>
      <c r="IM1148" s="7"/>
      <c r="IN1148" s="7"/>
      <c r="IO1148" s="7"/>
      <c r="IP1148" s="7"/>
      <c r="IQ1148" s="7"/>
      <c r="IR1148" s="7"/>
      <c r="IS1148" s="7"/>
      <c r="IT1148" s="7"/>
    </row>
    <row r="1149" spans="1:254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  <c r="IE1149" s="7"/>
      <c r="IF1149" s="7"/>
      <c r="IG1149" s="7"/>
      <c r="IH1149" s="7"/>
      <c r="II1149" s="7"/>
      <c r="IJ1149" s="7"/>
      <c r="IK1149" s="7"/>
      <c r="IL1149" s="7"/>
      <c r="IM1149" s="7"/>
      <c r="IN1149" s="7"/>
      <c r="IO1149" s="7"/>
      <c r="IP1149" s="7"/>
      <c r="IQ1149" s="7"/>
      <c r="IR1149" s="7"/>
      <c r="IS1149" s="7"/>
      <c r="IT1149" s="7"/>
    </row>
    <row r="1150" spans="1:254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  <c r="IE1150" s="7"/>
      <c r="IF1150" s="7"/>
      <c r="IG1150" s="7"/>
      <c r="IH1150" s="7"/>
      <c r="II1150" s="7"/>
      <c r="IJ1150" s="7"/>
      <c r="IK1150" s="7"/>
      <c r="IL1150" s="7"/>
      <c r="IM1150" s="7"/>
      <c r="IN1150" s="7"/>
      <c r="IO1150" s="7"/>
      <c r="IP1150" s="7"/>
      <c r="IQ1150" s="7"/>
      <c r="IR1150" s="7"/>
      <c r="IS1150" s="7"/>
      <c r="IT1150" s="7"/>
    </row>
    <row r="1151" spans="1:254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  <c r="IE1151" s="7"/>
      <c r="IF1151" s="7"/>
      <c r="IG1151" s="7"/>
      <c r="IH1151" s="7"/>
      <c r="II1151" s="7"/>
      <c r="IJ1151" s="7"/>
      <c r="IK1151" s="7"/>
      <c r="IL1151" s="7"/>
      <c r="IM1151" s="7"/>
      <c r="IN1151" s="7"/>
      <c r="IO1151" s="7"/>
      <c r="IP1151" s="7"/>
      <c r="IQ1151" s="7"/>
      <c r="IR1151" s="7"/>
      <c r="IS1151" s="7"/>
      <c r="IT1151" s="7"/>
    </row>
    <row r="1152" spans="1:254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  <c r="IE1152" s="7"/>
      <c r="IF1152" s="7"/>
      <c r="IG1152" s="7"/>
      <c r="IH1152" s="7"/>
      <c r="II1152" s="7"/>
      <c r="IJ1152" s="7"/>
      <c r="IK1152" s="7"/>
      <c r="IL1152" s="7"/>
      <c r="IM1152" s="7"/>
      <c r="IN1152" s="7"/>
      <c r="IO1152" s="7"/>
      <c r="IP1152" s="7"/>
      <c r="IQ1152" s="7"/>
      <c r="IR1152" s="7"/>
      <c r="IS1152" s="7"/>
      <c r="IT1152" s="7"/>
    </row>
    <row r="1153" spans="1:254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  <c r="IE1153" s="7"/>
      <c r="IF1153" s="7"/>
      <c r="IG1153" s="7"/>
      <c r="IH1153" s="7"/>
      <c r="II1153" s="7"/>
      <c r="IJ1153" s="7"/>
      <c r="IK1153" s="7"/>
      <c r="IL1153" s="7"/>
      <c r="IM1153" s="7"/>
      <c r="IN1153" s="7"/>
      <c r="IO1153" s="7"/>
      <c r="IP1153" s="7"/>
      <c r="IQ1153" s="7"/>
      <c r="IR1153" s="7"/>
      <c r="IS1153" s="7"/>
      <c r="IT1153" s="7"/>
    </row>
    <row r="1154" spans="1:254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  <c r="IE1154" s="7"/>
      <c r="IF1154" s="7"/>
      <c r="IG1154" s="7"/>
      <c r="IH1154" s="7"/>
      <c r="II1154" s="7"/>
      <c r="IJ1154" s="7"/>
      <c r="IK1154" s="7"/>
      <c r="IL1154" s="7"/>
      <c r="IM1154" s="7"/>
      <c r="IN1154" s="7"/>
      <c r="IO1154" s="7"/>
      <c r="IP1154" s="7"/>
      <c r="IQ1154" s="7"/>
      <c r="IR1154" s="7"/>
      <c r="IS1154" s="7"/>
      <c r="IT1154" s="7"/>
    </row>
    <row r="1155" spans="1:254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  <c r="IR1155" s="7"/>
      <c r="IS1155" s="7"/>
      <c r="IT1155" s="7"/>
    </row>
    <row r="1156" spans="1:254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  <c r="IR1156" s="7"/>
      <c r="IS1156" s="7"/>
      <c r="IT1156" s="7"/>
    </row>
    <row r="1157" spans="1:254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  <c r="IR1157" s="7"/>
      <c r="IS1157" s="7"/>
      <c r="IT1157" s="7"/>
    </row>
    <row r="1158" spans="1:254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  <c r="IR1158" s="7"/>
      <c r="IS1158" s="7"/>
      <c r="IT1158" s="7"/>
    </row>
    <row r="1159" spans="1:254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  <c r="IR1159" s="7"/>
      <c r="IS1159" s="7"/>
      <c r="IT1159" s="7"/>
    </row>
    <row r="1160" spans="1:254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  <c r="IE1160" s="7"/>
      <c r="IF1160" s="7"/>
      <c r="IG1160" s="7"/>
      <c r="IH1160" s="7"/>
      <c r="II1160" s="7"/>
      <c r="IJ1160" s="7"/>
      <c r="IK1160" s="7"/>
      <c r="IL1160" s="7"/>
      <c r="IM1160" s="7"/>
      <c r="IN1160" s="7"/>
      <c r="IO1160" s="7"/>
      <c r="IP1160" s="7"/>
      <c r="IQ1160" s="7"/>
      <c r="IR1160" s="7"/>
      <c r="IS1160" s="7"/>
      <c r="IT1160" s="7"/>
    </row>
    <row r="1161" spans="1:254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  <c r="IE1161" s="7"/>
      <c r="IF1161" s="7"/>
      <c r="IG1161" s="7"/>
      <c r="IH1161" s="7"/>
      <c r="II1161" s="7"/>
      <c r="IJ1161" s="7"/>
      <c r="IK1161" s="7"/>
      <c r="IL1161" s="7"/>
      <c r="IM1161" s="7"/>
      <c r="IN1161" s="7"/>
      <c r="IO1161" s="7"/>
      <c r="IP1161" s="7"/>
      <c r="IQ1161" s="7"/>
      <c r="IR1161" s="7"/>
      <c r="IS1161" s="7"/>
      <c r="IT1161" s="7"/>
    </row>
    <row r="1162" spans="1:254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  <c r="ID1162" s="7"/>
      <c r="IE1162" s="7"/>
      <c r="IF1162" s="7"/>
      <c r="IG1162" s="7"/>
      <c r="IH1162" s="7"/>
      <c r="II1162" s="7"/>
      <c r="IJ1162" s="7"/>
      <c r="IK1162" s="7"/>
      <c r="IL1162" s="7"/>
      <c r="IM1162" s="7"/>
      <c r="IN1162" s="7"/>
      <c r="IO1162" s="7"/>
      <c r="IP1162" s="7"/>
      <c r="IQ1162" s="7"/>
      <c r="IR1162" s="7"/>
      <c r="IS1162" s="7"/>
      <c r="IT1162" s="7"/>
    </row>
    <row r="1163" spans="1:254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  <c r="ID1163" s="7"/>
      <c r="IE1163" s="7"/>
      <c r="IF1163" s="7"/>
      <c r="IG1163" s="7"/>
      <c r="IH1163" s="7"/>
      <c r="II1163" s="7"/>
      <c r="IJ1163" s="7"/>
      <c r="IK1163" s="7"/>
      <c r="IL1163" s="7"/>
      <c r="IM1163" s="7"/>
      <c r="IN1163" s="7"/>
      <c r="IO1163" s="7"/>
      <c r="IP1163" s="7"/>
      <c r="IQ1163" s="7"/>
      <c r="IR1163" s="7"/>
      <c r="IS1163" s="7"/>
      <c r="IT1163" s="7"/>
    </row>
    <row r="1164" spans="1:254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  <c r="ID1164" s="7"/>
      <c r="IE1164" s="7"/>
      <c r="IF1164" s="7"/>
      <c r="IG1164" s="7"/>
      <c r="IH1164" s="7"/>
      <c r="II1164" s="7"/>
      <c r="IJ1164" s="7"/>
      <c r="IK1164" s="7"/>
      <c r="IL1164" s="7"/>
      <c r="IM1164" s="7"/>
      <c r="IN1164" s="7"/>
      <c r="IO1164" s="7"/>
      <c r="IP1164" s="7"/>
      <c r="IQ1164" s="7"/>
      <c r="IR1164" s="7"/>
      <c r="IS1164" s="7"/>
      <c r="IT1164" s="7"/>
    </row>
    <row r="1165" spans="1:254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  <c r="ID1165" s="7"/>
      <c r="IE1165" s="7"/>
      <c r="IF1165" s="7"/>
      <c r="IG1165" s="7"/>
      <c r="IH1165" s="7"/>
      <c r="II1165" s="7"/>
      <c r="IJ1165" s="7"/>
      <c r="IK1165" s="7"/>
      <c r="IL1165" s="7"/>
      <c r="IM1165" s="7"/>
      <c r="IN1165" s="7"/>
      <c r="IO1165" s="7"/>
      <c r="IP1165" s="7"/>
      <c r="IQ1165" s="7"/>
      <c r="IR1165" s="7"/>
      <c r="IS1165" s="7"/>
      <c r="IT1165" s="7"/>
    </row>
    <row r="1166" spans="1:254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  <c r="IE1166" s="7"/>
      <c r="IF1166" s="7"/>
      <c r="IG1166" s="7"/>
      <c r="IH1166" s="7"/>
      <c r="II1166" s="7"/>
      <c r="IJ1166" s="7"/>
      <c r="IK1166" s="7"/>
      <c r="IL1166" s="7"/>
      <c r="IM1166" s="7"/>
      <c r="IN1166" s="7"/>
      <c r="IO1166" s="7"/>
      <c r="IP1166" s="7"/>
      <c r="IQ1166" s="7"/>
      <c r="IR1166" s="7"/>
      <c r="IS1166" s="7"/>
      <c r="IT1166" s="7"/>
    </row>
    <row r="1167" spans="1:254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  <c r="IE1167" s="7"/>
      <c r="IF1167" s="7"/>
      <c r="IG1167" s="7"/>
      <c r="IH1167" s="7"/>
      <c r="II1167" s="7"/>
      <c r="IJ1167" s="7"/>
      <c r="IK1167" s="7"/>
      <c r="IL1167" s="7"/>
      <c r="IM1167" s="7"/>
      <c r="IN1167" s="7"/>
      <c r="IO1167" s="7"/>
      <c r="IP1167" s="7"/>
      <c r="IQ1167" s="7"/>
      <c r="IR1167" s="7"/>
      <c r="IS1167" s="7"/>
      <c r="IT1167" s="7"/>
    </row>
    <row r="1168" spans="1:254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  <c r="IE1168" s="7"/>
      <c r="IF1168" s="7"/>
      <c r="IG1168" s="7"/>
      <c r="IH1168" s="7"/>
      <c r="II1168" s="7"/>
      <c r="IJ1168" s="7"/>
      <c r="IK1168" s="7"/>
      <c r="IL1168" s="7"/>
      <c r="IM1168" s="7"/>
      <c r="IN1168" s="7"/>
      <c r="IO1168" s="7"/>
      <c r="IP1168" s="7"/>
      <c r="IQ1168" s="7"/>
      <c r="IR1168" s="7"/>
      <c r="IS1168" s="7"/>
      <c r="IT1168" s="7"/>
    </row>
    <row r="1169" spans="1:254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</row>
    <row r="1170" spans="1:254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  <c r="ID1170" s="7"/>
      <c r="IE1170" s="7"/>
      <c r="IF1170" s="7"/>
      <c r="IG1170" s="7"/>
      <c r="IH1170" s="7"/>
      <c r="II1170" s="7"/>
      <c r="IJ1170" s="7"/>
      <c r="IK1170" s="7"/>
      <c r="IL1170" s="7"/>
      <c r="IM1170" s="7"/>
      <c r="IN1170" s="7"/>
      <c r="IO1170" s="7"/>
      <c r="IP1170" s="7"/>
      <c r="IQ1170" s="7"/>
      <c r="IR1170" s="7"/>
      <c r="IS1170" s="7"/>
      <c r="IT1170" s="7"/>
    </row>
    <row r="1171" spans="1:254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  <c r="ID1171" s="7"/>
      <c r="IE1171" s="7"/>
      <c r="IF1171" s="7"/>
      <c r="IG1171" s="7"/>
      <c r="IH1171" s="7"/>
      <c r="II1171" s="7"/>
      <c r="IJ1171" s="7"/>
      <c r="IK1171" s="7"/>
      <c r="IL1171" s="7"/>
      <c r="IM1171" s="7"/>
      <c r="IN1171" s="7"/>
      <c r="IO1171" s="7"/>
      <c r="IP1171" s="7"/>
      <c r="IQ1171" s="7"/>
      <c r="IR1171" s="7"/>
      <c r="IS1171" s="7"/>
      <c r="IT1171" s="7"/>
    </row>
    <row r="1172" spans="1:254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  <c r="ID1172" s="7"/>
      <c r="IE1172" s="7"/>
      <c r="IF1172" s="7"/>
      <c r="IG1172" s="7"/>
      <c r="IH1172" s="7"/>
      <c r="II1172" s="7"/>
      <c r="IJ1172" s="7"/>
      <c r="IK1172" s="7"/>
      <c r="IL1172" s="7"/>
      <c r="IM1172" s="7"/>
      <c r="IN1172" s="7"/>
      <c r="IO1172" s="7"/>
      <c r="IP1172" s="7"/>
      <c r="IQ1172" s="7"/>
      <c r="IR1172" s="7"/>
      <c r="IS1172" s="7"/>
      <c r="IT1172" s="7"/>
    </row>
    <row r="1173" spans="1:254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  <c r="ID1173" s="7"/>
      <c r="IE1173" s="7"/>
      <c r="IF1173" s="7"/>
      <c r="IG1173" s="7"/>
      <c r="IH1173" s="7"/>
      <c r="II1173" s="7"/>
      <c r="IJ1173" s="7"/>
      <c r="IK1173" s="7"/>
      <c r="IL1173" s="7"/>
      <c r="IM1173" s="7"/>
      <c r="IN1173" s="7"/>
      <c r="IO1173" s="7"/>
      <c r="IP1173" s="7"/>
      <c r="IQ1173" s="7"/>
      <c r="IR1173" s="7"/>
      <c r="IS1173" s="7"/>
      <c r="IT1173" s="7"/>
    </row>
    <row r="1174" spans="1:254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  <c r="IE1174" s="7"/>
      <c r="IF1174" s="7"/>
      <c r="IG1174" s="7"/>
      <c r="IH1174" s="7"/>
      <c r="II1174" s="7"/>
      <c r="IJ1174" s="7"/>
      <c r="IK1174" s="7"/>
      <c r="IL1174" s="7"/>
      <c r="IM1174" s="7"/>
      <c r="IN1174" s="7"/>
      <c r="IO1174" s="7"/>
      <c r="IP1174" s="7"/>
      <c r="IQ1174" s="7"/>
      <c r="IR1174" s="7"/>
      <c r="IS1174" s="7"/>
      <c r="IT1174" s="7"/>
    </row>
    <row r="1175" spans="1:254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  <c r="IE1175" s="7"/>
      <c r="IF1175" s="7"/>
      <c r="IG1175" s="7"/>
      <c r="IH1175" s="7"/>
      <c r="II1175" s="7"/>
      <c r="IJ1175" s="7"/>
      <c r="IK1175" s="7"/>
      <c r="IL1175" s="7"/>
      <c r="IM1175" s="7"/>
      <c r="IN1175" s="7"/>
      <c r="IO1175" s="7"/>
      <c r="IP1175" s="7"/>
      <c r="IQ1175" s="7"/>
      <c r="IR1175" s="7"/>
      <c r="IS1175" s="7"/>
      <c r="IT1175" s="7"/>
    </row>
    <row r="1176" spans="1:254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</row>
    <row r="1177" spans="1:254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  <c r="ID1177" s="7"/>
      <c r="IE1177" s="7"/>
      <c r="IF1177" s="7"/>
      <c r="IG1177" s="7"/>
      <c r="IH1177" s="7"/>
      <c r="II1177" s="7"/>
      <c r="IJ1177" s="7"/>
      <c r="IK1177" s="7"/>
      <c r="IL1177" s="7"/>
      <c r="IM1177" s="7"/>
      <c r="IN1177" s="7"/>
      <c r="IO1177" s="7"/>
      <c r="IP1177" s="7"/>
      <c r="IQ1177" s="7"/>
      <c r="IR1177" s="7"/>
      <c r="IS1177" s="7"/>
      <c r="IT1177" s="7"/>
    </row>
    <row r="1178" spans="1:254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  <c r="ID1178" s="7"/>
      <c r="IE1178" s="7"/>
      <c r="IF1178" s="7"/>
      <c r="IG1178" s="7"/>
      <c r="IH1178" s="7"/>
      <c r="II1178" s="7"/>
      <c r="IJ1178" s="7"/>
      <c r="IK1178" s="7"/>
      <c r="IL1178" s="7"/>
      <c r="IM1178" s="7"/>
      <c r="IN1178" s="7"/>
      <c r="IO1178" s="7"/>
      <c r="IP1178" s="7"/>
      <c r="IQ1178" s="7"/>
      <c r="IR1178" s="7"/>
      <c r="IS1178" s="7"/>
      <c r="IT1178" s="7"/>
    </row>
    <row r="1179" spans="1:254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  <c r="ID1179" s="7"/>
      <c r="IE1179" s="7"/>
      <c r="IF1179" s="7"/>
      <c r="IG1179" s="7"/>
      <c r="IH1179" s="7"/>
      <c r="II1179" s="7"/>
      <c r="IJ1179" s="7"/>
      <c r="IK1179" s="7"/>
      <c r="IL1179" s="7"/>
      <c r="IM1179" s="7"/>
      <c r="IN1179" s="7"/>
      <c r="IO1179" s="7"/>
      <c r="IP1179" s="7"/>
      <c r="IQ1179" s="7"/>
      <c r="IR1179" s="7"/>
      <c r="IS1179" s="7"/>
      <c r="IT1179" s="7"/>
    </row>
    <row r="1180" spans="1:254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  <c r="ID1180" s="7"/>
      <c r="IE1180" s="7"/>
      <c r="IF1180" s="7"/>
      <c r="IG1180" s="7"/>
      <c r="IH1180" s="7"/>
      <c r="II1180" s="7"/>
      <c r="IJ1180" s="7"/>
      <c r="IK1180" s="7"/>
      <c r="IL1180" s="7"/>
      <c r="IM1180" s="7"/>
      <c r="IN1180" s="7"/>
      <c r="IO1180" s="7"/>
      <c r="IP1180" s="7"/>
      <c r="IQ1180" s="7"/>
      <c r="IR1180" s="7"/>
      <c r="IS1180" s="7"/>
      <c r="IT1180" s="7"/>
    </row>
    <row r="1181" spans="1:254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  <c r="ID1181" s="7"/>
      <c r="IE1181" s="7"/>
      <c r="IF1181" s="7"/>
      <c r="IG1181" s="7"/>
      <c r="IH1181" s="7"/>
      <c r="II1181" s="7"/>
      <c r="IJ1181" s="7"/>
      <c r="IK1181" s="7"/>
      <c r="IL1181" s="7"/>
      <c r="IM1181" s="7"/>
      <c r="IN1181" s="7"/>
      <c r="IO1181" s="7"/>
      <c r="IP1181" s="7"/>
      <c r="IQ1181" s="7"/>
      <c r="IR1181" s="7"/>
      <c r="IS1181" s="7"/>
      <c r="IT1181" s="7"/>
    </row>
    <row r="1182" spans="1:254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  <c r="IE1182" s="7"/>
      <c r="IF1182" s="7"/>
      <c r="IG1182" s="7"/>
      <c r="IH1182" s="7"/>
      <c r="II1182" s="7"/>
      <c r="IJ1182" s="7"/>
      <c r="IK1182" s="7"/>
      <c r="IL1182" s="7"/>
      <c r="IM1182" s="7"/>
      <c r="IN1182" s="7"/>
      <c r="IO1182" s="7"/>
      <c r="IP1182" s="7"/>
      <c r="IQ1182" s="7"/>
      <c r="IR1182" s="7"/>
      <c r="IS1182" s="7"/>
      <c r="IT1182" s="7"/>
    </row>
    <row r="1183" spans="1:254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  <c r="IE1183" s="7"/>
      <c r="IF1183" s="7"/>
      <c r="IG1183" s="7"/>
      <c r="IH1183" s="7"/>
      <c r="II1183" s="7"/>
      <c r="IJ1183" s="7"/>
      <c r="IK1183" s="7"/>
      <c r="IL1183" s="7"/>
      <c r="IM1183" s="7"/>
      <c r="IN1183" s="7"/>
      <c r="IO1183" s="7"/>
      <c r="IP1183" s="7"/>
      <c r="IQ1183" s="7"/>
      <c r="IR1183" s="7"/>
      <c r="IS1183" s="7"/>
      <c r="IT1183" s="7"/>
    </row>
    <row r="1184" spans="1:254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  <c r="IE1184" s="7"/>
      <c r="IF1184" s="7"/>
      <c r="IG1184" s="7"/>
      <c r="IH1184" s="7"/>
      <c r="II1184" s="7"/>
      <c r="IJ1184" s="7"/>
      <c r="IK1184" s="7"/>
      <c r="IL1184" s="7"/>
      <c r="IM1184" s="7"/>
      <c r="IN1184" s="7"/>
      <c r="IO1184" s="7"/>
      <c r="IP1184" s="7"/>
      <c r="IQ1184" s="7"/>
      <c r="IR1184" s="7"/>
      <c r="IS1184" s="7"/>
      <c r="IT1184" s="7"/>
    </row>
    <row r="1185" spans="1:254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  <c r="ID1185" s="7"/>
      <c r="IE1185" s="7"/>
      <c r="IF1185" s="7"/>
      <c r="IG1185" s="7"/>
      <c r="IH1185" s="7"/>
      <c r="II1185" s="7"/>
      <c r="IJ1185" s="7"/>
      <c r="IK1185" s="7"/>
      <c r="IL1185" s="7"/>
      <c r="IM1185" s="7"/>
      <c r="IN1185" s="7"/>
      <c r="IO1185" s="7"/>
      <c r="IP1185" s="7"/>
      <c r="IQ1185" s="7"/>
      <c r="IR1185" s="7"/>
      <c r="IS1185" s="7"/>
      <c r="IT1185" s="7"/>
    </row>
    <row r="1186" spans="1:254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  <c r="ID1186" s="7"/>
      <c r="IE1186" s="7"/>
      <c r="IF1186" s="7"/>
      <c r="IG1186" s="7"/>
      <c r="IH1186" s="7"/>
      <c r="II1186" s="7"/>
      <c r="IJ1186" s="7"/>
      <c r="IK1186" s="7"/>
      <c r="IL1186" s="7"/>
      <c r="IM1186" s="7"/>
      <c r="IN1186" s="7"/>
      <c r="IO1186" s="7"/>
      <c r="IP1186" s="7"/>
      <c r="IQ1186" s="7"/>
      <c r="IR1186" s="7"/>
      <c r="IS1186" s="7"/>
      <c r="IT1186" s="7"/>
    </row>
    <row r="1187" spans="1:254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  <c r="ID1187" s="7"/>
      <c r="IE1187" s="7"/>
      <c r="IF1187" s="7"/>
      <c r="IG1187" s="7"/>
      <c r="IH1187" s="7"/>
      <c r="II1187" s="7"/>
      <c r="IJ1187" s="7"/>
      <c r="IK1187" s="7"/>
      <c r="IL1187" s="7"/>
      <c r="IM1187" s="7"/>
      <c r="IN1187" s="7"/>
      <c r="IO1187" s="7"/>
      <c r="IP1187" s="7"/>
      <c r="IQ1187" s="7"/>
      <c r="IR1187" s="7"/>
      <c r="IS1187" s="7"/>
      <c r="IT1187" s="7"/>
    </row>
    <row r="1188" spans="1:254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  <c r="ID1188" s="7"/>
      <c r="IE1188" s="7"/>
      <c r="IF1188" s="7"/>
      <c r="IG1188" s="7"/>
      <c r="IH1188" s="7"/>
      <c r="II1188" s="7"/>
      <c r="IJ1188" s="7"/>
      <c r="IK1188" s="7"/>
      <c r="IL1188" s="7"/>
      <c r="IM1188" s="7"/>
      <c r="IN1188" s="7"/>
      <c r="IO1188" s="7"/>
      <c r="IP1188" s="7"/>
      <c r="IQ1188" s="7"/>
      <c r="IR1188" s="7"/>
      <c r="IS1188" s="7"/>
      <c r="IT1188" s="7"/>
    </row>
    <row r="1189" spans="1:254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  <c r="ID1189" s="7"/>
      <c r="IE1189" s="7"/>
      <c r="IF1189" s="7"/>
      <c r="IG1189" s="7"/>
      <c r="IH1189" s="7"/>
      <c r="II1189" s="7"/>
      <c r="IJ1189" s="7"/>
      <c r="IK1189" s="7"/>
      <c r="IL1189" s="7"/>
      <c r="IM1189" s="7"/>
      <c r="IN1189" s="7"/>
      <c r="IO1189" s="7"/>
      <c r="IP1189" s="7"/>
      <c r="IQ1189" s="7"/>
      <c r="IR1189" s="7"/>
      <c r="IS1189" s="7"/>
      <c r="IT1189" s="7"/>
    </row>
    <row r="1190" spans="1:254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  <c r="ID1190" s="7"/>
      <c r="IE1190" s="7"/>
      <c r="IF1190" s="7"/>
      <c r="IG1190" s="7"/>
      <c r="IH1190" s="7"/>
      <c r="II1190" s="7"/>
      <c r="IJ1190" s="7"/>
      <c r="IK1190" s="7"/>
      <c r="IL1190" s="7"/>
      <c r="IM1190" s="7"/>
      <c r="IN1190" s="7"/>
      <c r="IO1190" s="7"/>
      <c r="IP1190" s="7"/>
      <c r="IQ1190" s="7"/>
      <c r="IR1190" s="7"/>
      <c r="IS1190" s="7"/>
      <c r="IT1190" s="7"/>
    </row>
    <row r="1191" spans="1:254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  <c r="ID1191" s="7"/>
      <c r="IE1191" s="7"/>
      <c r="IF1191" s="7"/>
      <c r="IG1191" s="7"/>
      <c r="IH1191" s="7"/>
      <c r="II1191" s="7"/>
      <c r="IJ1191" s="7"/>
      <c r="IK1191" s="7"/>
      <c r="IL1191" s="7"/>
      <c r="IM1191" s="7"/>
      <c r="IN1191" s="7"/>
      <c r="IO1191" s="7"/>
      <c r="IP1191" s="7"/>
      <c r="IQ1191" s="7"/>
      <c r="IR1191" s="7"/>
      <c r="IS1191" s="7"/>
      <c r="IT1191" s="7"/>
    </row>
    <row r="1192" spans="1:254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  <c r="ID1192" s="7"/>
      <c r="IE1192" s="7"/>
      <c r="IF1192" s="7"/>
      <c r="IG1192" s="7"/>
      <c r="IH1192" s="7"/>
      <c r="II1192" s="7"/>
      <c r="IJ1192" s="7"/>
      <c r="IK1192" s="7"/>
      <c r="IL1192" s="7"/>
      <c r="IM1192" s="7"/>
      <c r="IN1192" s="7"/>
      <c r="IO1192" s="7"/>
      <c r="IP1192" s="7"/>
      <c r="IQ1192" s="7"/>
      <c r="IR1192" s="7"/>
      <c r="IS1192" s="7"/>
      <c r="IT1192" s="7"/>
    </row>
    <row r="1193" spans="1:254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  <c r="IE1193" s="7"/>
      <c r="IF1193" s="7"/>
      <c r="IG1193" s="7"/>
      <c r="IH1193" s="7"/>
      <c r="II1193" s="7"/>
      <c r="IJ1193" s="7"/>
      <c r="IK1193" s="7"/>
      <c r="IL1193" s="7"/>
      <c r="IM1193" s="7"/>
      <c r="IN1193" s="7"/>
      <c r="IO1193" s="7"/>
      <c r="IP1193" s="7"/>
      <c r="IQ1193" s="7"/>
      <c r="IR1193" s="7"/>
      <c r="IS1193" s="7"/>
      <c r="IT1193" s="7"/>
    </row>
    <row r="1194" spans="1:254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  <c r="IE1194" s="7"/>
      <c r="IF1194" s="7"/>
      <c r="IG1194" s="7"/>
      <c r="IH1194" s="7"/>
      <c r="II1194" s="7"/>
      <c r="IJ1194" s="7"/>
      <c r="IK1194" s="7"/>
      <c r="IL1194" s="7"/>
      <c r="IM1194" s="7"/>
      <c r="IN1194" s="7"/>
      <c r="IO1194" s="7"/>
      <c r="IP1194" s="7"/>
      <c r="IQ1194" s="7"/>
      <c r="IR1194" s="7"/>
      <c r="IS1194" s="7"/>
      <c r="IT1194" s="7"/>
    </row>
    <row r="1195" spans="1:254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  <c r="IE1195" s="7"/>
      <c r="IF1195" s="7"/>
      <c r="IG1195" s="7"/>
      <c r="IH1195" s="7"/>
      <c r="II1195" s="7"/>
      <c r="IJ1195" s="7"/>
      <c r="IK1195" s="7"/>
      <c r="IL1195" s="7"/>
      <c r="IM1195" s="7"/>
      <c r="IN1195" s="7"/>
      <c r="IO1195" s="7"/>
      <c r="IP1195" s="7"/>
      <c r="IQ1195" s="7"/>
      <c r="IR1195" s="7"/>
      <c r="IS1195" s="7"/>
      <c r="IT1195" s="7"/>
    </row>
    <row r="1196" spans="1:254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  <c r="ID1196" s="7"/>
      <c r="IE1196" s="7"/>
      <c r="IF1196" s="7"/>
      <c r="IG1196" s="7"/>
      <c r="IH1196" s="7"/>
      <c r="II1196" s="7"/>
      <c r="IJ1196" s="7"/>
      <c r="IK1196" s="7"/>
      <c r="IL1196" s="7"/>
      <c r="IM1196" s="7"/>
      <c r="IN1196" s="7"/>
      <c r="IO1196" s="7"/>
      <c r="IP1196" s="7"/>
      <c r="IQ1196" s="7"/>
      <c r="IR1196" s="7"/>
      <c r="IS1196" s="7"/>
      <c r="IT1196" s="7"/>
    </row>
    <row r="1197" spans="1:254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  <c r="ID1197" s="7"/>
      <c r="IE1197" s="7"/>
      <c r="IF1197" s="7"/>
      <c r="IG1197" s="7"/>
      <c r="IH1197" s="7"/>
      <c r="II1197" s="7"/>
      <c r="IJ1197" s="7"/>
      <c r="IK1197" s="7"/>
      <c r="IL1197" s="7"/>
      <c r="IM1197" s="7"/>
      <c r="IN1197" s="7"/>
      <c r="IO1197" s="7"/>
      <c r="IP1197" s="7"/>
      <c r="IQ1197" s="7"/>
      <c r="IR1197" s="7"/>
      <c r="IS1197" s="7"/>
      <c r="IT1197" s="7"/>
    </row>
    <row r="1198" spans="1:254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  <c r="ID1198" s="7"/>
      <c r="IE1198" s="7"/>
      <c r="IF1198" s="7"/>
      <c r="IG1198" s="7"/>
      <c r="IH1198" s="7"/>
      <c r="II1198" s="7"/>
      <c r="IJ1198" s="7"/>
      <c r="IK1198" s="7"/>
      <c r="IL1198" s="7"/>
      <c r="IM1198" s="7"/>
      <c r="IN1198" s="7"/>
      <c r="IO1198" s="7"/>
      <c r="IP1198" s="7"/>
      <c r="IQ1198" s="7"/>
      <c r="IR1198" s="7"/>
      <c r="IS1198" s="7"/>
      <c r="IT1198" s="7"/>
    </row>
    <row r="1199" spans="1:254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  <c r="ID1199" s="7"/>
      <c r="IE1199" s="7"/>
      <c r="IF1199" s="7"/>
      <c r="IG1199" s="7"/>
      <c r="IH1199" s="7"/>
      <c r="II1199" s="7"/>
      <c r="IJ1199" s="7"/>
      <c r="IK1199" s="7"/>
      <c r="IL1199" s="7"/>
      <c r="IM1199" s="7"/>
      <c r="IN1199" s="7"/>
      <c r="IO1199" s="7"/>
      <c r="IP1199" s="7"/>
      <c r="IQ1199" s="7"/>
      <c r="IR1199" s="7"/>
      <c r="IS1199" s="7"/>
      <c r="IT1199" s="7"/>
    </row>
    <row r="1200" spans="1:254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  <c r="ID1200" s="7"/>
      <c r="IE1200" s="7"/>
      <c r="IF1200" s="7"/>
      <c r="IG1200" s="7"/>
      <c r="IH1200" s="7"/>
      <c r="II1200" s="7"/>
      <c r="IJ1200" s="7"/>
      <c r="IK1200" s="7"/>
      <c r="IL1200" s="7"/>
      <c r="IM1200" s="7"/>
      <c r="IN1200" s="7"/>
      <c r="IO1200" s="7"/>
      <c r="IP1200" s="7"/>
      <c r="IQ1200" s="7"/>
      <c r="IR1200" s="7"/>
      <c r="IS1200" s="7"/>
      <c r="IT1200" s="7"/>
    </row>
    <row r="1201" spans="1:254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</row>
    <row r="1202" spans="1:254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</row>
    <row r="1203" spans="1:254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</row>
    <row r="1204" spans="1:254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</row>
    <row r="1205" spans="1:254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  <c r="ID1205" s="7"/>
      <c r="IE1205" s="7"/>
      <c r="IF1205" s="7"/>
      <c r="IG1205" s="7"/>
      <c r="IH1205" s="7"/>
      <c r="II1205" s="7"/>
      <c r="IJ1205" s="7"/>
      <c r="IK1205" s="7"/>
      <c r="IL1205" s="7"/>
      <c r="IM1205" s="7"/>
      <c r="IN1205" s="7"/>
      <c r="IO1205" s="7"/>
      <c r="IP1205" s="7"/>
      <c r="IQ1205" s="7"/>
      <c r="IR1205" s="7"/>
      <c r="IS1205" s="7"/>
      <c r="IT1205" s="7"/>
    </row>
    <row r="1206" spans="1:254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  <c r="ID1206" s="7"/>
      <c r="IE1206" s="7"/>
      <c r="IF1206" s="7"/>
      <c r="IG1206" s="7"/>
      <c r="IH1206" s="7"/>
      <c r="II1206" s="7"/>
      <c r="IJ1206" s="7"/>
      <c r="IK1206" s="7"/>
      <c r="IL1206" s="7"/>
      <c r="IM1206" s="7"/>
      <c r="IN1206" s="7"/>
      <c r="IO1206" s="7"/>
      <c r="IP1206" s="7"/>
      <c r="IQ1206" s="7"/>
      <c r="IR1206" s="7"/>
      <c r="IS1206" s="7"/>
      <c r="IT1206" s="7"/>
    </row>
    <row r="1207" spans="1:254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  <c r="ID1207" s="7"/>
      <c r="IE1207" s="7"/>
      <c r="IF1207" s="7"/>
      <c r="IG1207" s="7"/>
      <c r="IH1207" s="7"/>
      <c r="II1207" s="7"/>
      <c r="IJ1207" s="7"/>
      <c r="IK1207" s="7"/>
      <c r="IL1207" s="7"/>
      <c r="IM1207" s="7"/>
      <c r="IN1207" s="7"/>
      <c r="IO1207" s="7"/>
      <c r="IP1207" s="7"/>
      <c r="IQ1207" s="7"/>
      <c r="IR1207" s="7"/>
      <c r="IS1207" s="7"/>
      <c r="IT1207" s="7"/>
    </row>
    <row r="1208" spans="1:254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  <c r="ID1208" s="7"/>
      <c r="IE1208" s="7"/>
      <c r="IF1208" s="7"/>
      <c r="IG1208" s="7"/>
      <c r="IH1208" s="7"/>
      <c r="II1208" s="7"/>
      <c r="IJ1208" s="7"/>
      <c r="IK1208" s="7"/>
      <c r="IL1208" s="7"/>
      <c r="IM1208" s="7"/>
      <c r="IN1208" s="7"/>
      <c r="IO1208" s="7"/>
      <c r="IP1208" s="7"/>
      <c r="IQ1208" s="7"/>
      <c r="IR1208" s="7"/>
      <c r="IS1208" s="7"/>
      <c r="IT1208" s="7"/>
    </row>
    <row r="1209" spans="1:254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  <c r="ID1209" s="7"/>
      <c r="IE1209" s="7"/>
      <c r="IF1209" s="7"/>
      <c r="IG1209" s="7"/>
      <c r="IH1209" s="7"/>
      <c r="II1209" s="7"/>
      <c r="IJ1209" s="7"/>
      <c r="IK1209" s="7"/>
      <c r="IL1209" s="7"/>
      <c r="IM1209" s="7"/>
      <c r="IN1209" s="7"/>
      <c r="IO1209" s="7"/>
      <c r="IP1209" s="7"/>
      <c r="IQ1209" s="7"/>
      <c r="IR1209" s="7"/>
      <c r="IS1209" s="7"/>
      <c r="IT1209" s="7"/>
    </row>
    <row r="1210" spans="1:254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  <c r="ID1210" s="7"/>
      <c r="IE1210" s="7"/>
      <c r="IF1210" s="7"/>
      <c r="IG1210" s="7"/>
      <c r="IH1210" s="7"/>
      <c r="II1210" s="7"/>
      <c r="IJ1210" s="7"/>
      <c r="IK1210" s="7"/>
      <c r="IL1210" s="7"/>
      <c r="IM1210" s="7"/>
      <c r="IN1210" s="7"/>
      <c r="IO1210" s="7"/>
      <c r="IP1210" s="7"/>
      <c r="IQ1210" s="7"/>
      <c r="IR1210" s="7"/>
      <c r="IS1210" s="7"/>
      <c r="IT1210" s="7"/>
    </row>
    <row r="1211" spans="1:254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  <c r="ID1211" s="7"/>
      <c r="IE1211" s="7"/>
      <c r="IF1211" s="7"/>
      <c r="IG1211" s="7"/>
      <c r="IH1211" s="7"/>
      <c r="II1211" s="7"/>
      <c r="IJ1211" s="7"/>
      <c r="IK1211" s="7"/>
      <c r="IL1211" s="7"/>
      <c r="IM1211" s="7"/>
      <c r="IN1211" s="7"/>
      <c r="IO1211" s="7"/>
      <c r="IP1211" s="7"/>
      <c r="IQ1211" s="7"/>
      <c r="IR1211" s="7"/>
      <c r="IS1211" s="7"/>
      <c r="IT1211" s="7"/>
    </row>
    <row r="1212" spans="1:254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  <c r="ID1212" s="7"/>
      <c r="IE1212" s="7"/>
      <c r="IF1212" s="7"/>
      <c r="IG1212" s="7"/>
      <c r="IH1212" s="7"/>
      <c r="II1212" s="7"/>
      <c r="IJ1212" s="7"/>
      <c r="IK1212" s="7"/>
      <c r="IL1212" s="7"/>
      <c r="IM1212" s="7"/>
      <c r="IN1212" s="7"/>
      <c r="IO1212" s="7"/>
      <c r="IP1212" s="7"/>
      <c r="IQ1212" s="7"/>
      <c r="IR1212" s="7"/>
      <c r="IS1212" s="7"/>
      <c r="IT1212" s="7"/>
    </row>
    <row r="1213" spans="1:254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  <c r="ID1213" s="7"/>
      <c r="IE1213" s="7"/>
      <c r="IF1213" s="7"/>
      <c r="IG1213" s="7"/>
      <c r="IH1213" s="7"/>
      <c r="II1213" s="7"/>
      <c r="IJ1213" s="7"/>
      <c r="IK1213" s="7"/>
      <c r="IL1213" s="7"/>
      <c r="IM1213" s="7"/>
      <c r="IN1213" s="7"/>
      <c r="IO1213" s="7"/>
      <c r="IP1213" s="7"/>
      <c r="IQ1213" s="7"/>
      <c r="IR1213" s="7"/>
      <c r="IS1213" s="7"/>
      <c r="IT1213" s="7"/>
    </row>
    <row r="1214" spans="1:254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  <c r="ID1214" s="7"/>
      <c r="IE1214" s="7"/>
      <c r="IF1214" s="7"/>
      <c r="IG1214" s="7"/>
      <c r="IH1214" s="7"/>
      <c r="II1214" s="7"/>
      <c r="IJ1214" s="7"/>
      <c r="IK1214" s="7"/>
      <c r="IL1214" s="7"/>
      <c r="IM1214" s="7"/>
      <c r="IN1214" s="7"/>
      <c r="IO1214" s="7"/>
      <c r="IP1214" s="7"/>
      <c r="IQ1214" s="7"/>
      <c r="IR1214" s="7"/>
      <c r="IS1214" s="7"/>
      <c r="IT1214" s="7"/>
    </row>
    <row r="1215" spans="1:254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  <c r="ID1215" s="7"/>
      <c r="IE1215" s="7"/>
      <c r="IF1215" s="7"/>
      <c r="IG1215" s="7"/>
      <c r="IH1215" s="7"/>
      <c r="II1215" s="7"/>
      <c r="IJ1215" s="7"/>
      <c r="IK1215" s="7"/>
      <c r="IL1215" s="7"/>
      <c r="IM1215" s="7"/>
      <c r="IN1215" s="7"/>
      <c r="IO1215" s="7"/>
      <c r="IP1215" s="7"/>
      <c r="IQ1215" s="7"/>
      <c r="IR1215" s="7"/>
      <c r="IS1215" s="7"/>
      <c r="IT1215" s="7"/>
    </row>
    <row r="1216" spans="1:254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  <c r="ID1216" s="7"/>
      <c r="IE1216" s="7"/>
      <c r="IF1216" s="7"/>
      <c r="IG1216" s="7"/>
      <c r="IH1216" s="7"/>
      <c r="II1216" s="7"/>
      <c r="IJ1216" s="7"/>
      <c r="IK1216" s="7"/>
      <c r="IL1216" s="7"/>
      <c r="IM1216" s="7"/>
      <c r="IN1216" s="7"/>
      <c r="IO1216" s="7"/>
      <c r="IP1216" s="7"/>
      <c r="IQ1216" s="7"/>
      <c r="IR1216" s="7"/>
      <c r="IS1216" s="7"/>
      <c r="IT1216" s="7"/>
    </row>
    <row r="1217" spans="1:254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  <c r="IE1217" s="7"/>
      <c r="IF1217" s="7"/>
      <c r="IG1217" s="7"/>
      <c r="IH1217" s="7"/>
      <c r="II1217" s="7"/>
      <c r="IJ1217" s="7"/>
      <c r="IK1217" s="7"/>
      <c r="IL1217" s="7"/>
      <c r="IM1217" s="7"/>
      <c r="IN1217" s="7"/>
      <c r="IO1217" s="7"/>
      <c r="IP1217" s="7"/>
      <c r="IQ1217" s="7"/>
      <c r="IR1217" s="7"/>
      <c r="IS1217" s="7"/>
      <c r="IT1217" s="7"/>
    </row>
    <row r="1218" spans="1:254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  <c r="ID1218" s="7"/>
      <c r="IE1218" s="7"/>
      <c r="IF1218" s="7"/>
      <c r="IG1218" s="7"/>
      <c r="IH1218" s="7"/>
      <c r="II1218" s="7"/>
      <c r="IJ1218" s="7"/>
      <c r="IK1218" s="7"/>
      <c r="IL1218" s="7"/>
      <c r="IM1218" s="7"/>
      <c r="IN1218" s="7"/>
      <c r="IO1218" s="7"/>
      <c r="IP1218" s="7"/>
      <c r="IQ1218" s="7"/>
      <c r="IR1218" s="7"/>
      <c r="IS1218" s="7"/>
      <c r="IT1218" s="7"/>
    </row>
    <row r="1219" spans="1:254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  <c r="ID1219" s="7"/>
      <c r="IE1219" s="7"/>
      <c r="IF1219" s="7"/>
      <c r="IG1219" s="7"/>
      <c r="IH1219" s="7"/>
      <c r="II1219" s="7"/>
      <c r="IJ1219" s="7"/>
      <c r="IK1219" s="7"/>
      <c r="IL1219" s="7"/>
      <c r="IM1219" s="7"/>
      <c r="IN1219" s="7"/>
      <c r="IO1219" s="7"/>
      <c r="IP1219" s="7"/>
      <c r="IQ1219" s="7"/>
      <c r="IR1219" s="7"/>
      <c r="IS1219" s="7"/>
      <c r="IT1219" s="7"/>
    </row>
    <row r="1220" spans="1:254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  <c r="ID1220" s="7"/>
      <c r="IE1220" s="7"/>
      <c r="IF1220" s="7"/>
      <c r="IG1220" s="7"/>
      <c r="IH1220" s="7"/>
      <c r="II1220" s="7"/>
      <c r="IJ1220" s="7"/>
      <c r="IK1220" s="7"/>
      <c r="IL1220" s="7"/>
      <c r="IM1220" s="7"/>
      <c r="IN1220" s="7"/>
      <c r="IO1220" s="7"/>
      <c r="IP1220" s="7"/>
      <c r="IQ1220" s="7"/>
      <c r="IR1220" s="7"/>
      <c r="IS1220" s="7"/>
      <c r="IT1220" s="7"/>
    </row>
    <row r="1221" spans="1:254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  <c r="ID1221" s="7"/>
      <c r="IE1221" s="7"/>
      <c r="IF1221" s="7"/>
      <c r="IG1221" s="7"/>
      <c r="IH1221" s="7"/>
      <c r="II1221" s="7"/>
      <c r="IJ1221" s="7"/>
      <c r="IK1221" s="7"/>
      <c r="IL1221" s="7"/>
      <c r="IM1221" s="7"/>
      <c r="IN1221" s="7"/>
      <c r="IO1221" s="7"/>
      <c r="IP1221" s="7"/>
      <c r="IQ1221" s="7"/>
      <c r="IR1221" s="7"/>
      <c r="IS1221" s="7"/>
      <c r="IT1221" s="7"/>
    </row>
    <row r="1222" spans="1:254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  <c r="ID1222" s="7"/>
      <c r="IE1222" s="7"/>
      <c r="IF1222" s="7"/>
      <c r="IG1222" s="7"/>
      <c r="IH1222" s="7"/>
      <c r="II1222" s="7"/>
      <c r="IJ1222" s="7"/>
      <c r="IK1222" s="7"/>
      <c r="IL1222" s="7"/>
      <c r="IM1222" s="7"/>
      <c r="IN1222" s="7"/>
      <c r="IO1222" s="7"/>
      <c r="IP1222" s="7"/>
      <c r="IQ1222" s="7"/>
      <c r="IR1222" s="7"/>
      <c r="IS1222" s="7"/>
      <c r="IT1222" s="7"/>
    </row>
    <row r="1223" spans="1:254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  <c r="ID1223" s="7"/>
      <c r="IE1223" s="7"/>
      <c r="IF1223" s="7"/>
      <c r="IG1223" s="7"/>
      <c r="IH1223" s="7"/>
      <c r="II1223" s="7"/>
      <c r="IJ1223" s="7"/>
      <c r="IK1223" s="7"/>
      <c r="IL1223" s="7"/>
      <c r="IM1223" s="7"/>
      <c r="IN1223" s="7"/>
      <c r="IO1223" s="7"/>
      <c r="IP1223" s="7"/>
      <c r="IQ1223" s="7"/>
      <c r="IR1223" s="7"/>
      <c r="IS1223" s="7"/>
      <c r="IT1223" s="7"/>
    </row>
    <row r="1224" spans="1:254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  <c r="ID1224" s="7"/>
      <c r="IE1224" s="7"/>
      <c r="IF1224" s="7"/>
      <c r="IG1224" s="7"/>
      <c r="IH1224" s="7"/>
      <c r="II1224" s="7"/>
      <c r="IJ1224" s="7"/>
      <c r="IK1224" s="7"/>
      <c r="IL1224" s="7"/>
      <c r="IM1224" s="7"/>
      <c r="IN1224" s="7"/>
      <c r="IO1224" s="7"/>
      <c r="IP1224" s="7"/>
      <c r="IQ1224" s="7"/>
      <c r="IR1224" s="7"/>
      <c r="IS1224" s="7"/>
      <c r="IT1224" s="7"/>
    </row>
    <row r="1225" spans="1:254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  <c r="ID1225" s="7"/>
      <c r="IE1225" s="7"/>
      <c r="IF1225" s="7"/>
      <c r="IG1225" s="7"/>
      <c r="IH1225" s="7"/>
      <c r="II1225" s="7"/>
      <c r="IJ1225" s="7"/>
      <c r="IK1225" s="7"/>
      <c r="IL1225" s="7"/>
      <c r="IM1225" s="7"/>
      <c r="IN1225" s="7"/>
      <c r="IO1225" s="7"/>
      <c r="IP1225" s="7"/>
      <c r="IQ1225" s="7"/>
      <c r="IR1225" s="7"/>
      <c r="IS1225" s="7"/>
      <c r="IT1225" s="7"/>
    </row>
    <row r="1226" spans="1:254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  <c r="ID1226" s="7"/>
      <c r="IE1226" s="7"/>
      <c r="IF1226" s="7"/>
      <c r="IG1226" s="7"/>
      <c r="IH1226" s="7"/>
      <c r="II1226" s="7"/>
      <c r="IJ1226" s="7"/>
      <c r="IK1226" s="7"/>
      <c r="IL1226" s="7"/>
      <c r="IM1226" s="7"/>
      <c r="IN1226" s="7"/>
      <c r="IO1226" s="7"/>
      <c r="IP1226" s="7"/>
      <c r="IQ1226" s="7"/>
      <c r="IR1226" s="7"/>
      <c r="IS1226" s="7"/>
      <c r="IT1226" s="7"/>
    </row>
    <row r="1227" spans="1:254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  <c r="ID1227" s="7"/>
      <c r="IE1227" s="7"/>
      <c r="IF1227" s="7"/>
      <c r="IG1227" s="7"/>
      <c r="IH1227" s="7"/>
      <c r="II1227" s="7"/>
      <c r="IJ1227" s="7"/>
      <c r="IK1227" s="7"/>
      <c r="IL1227" s="7"/>
      <c r="IM1227" s="7"/>
      <c r="IN1227" s="7"/>
      <c r="IO1227" s="7"/>
      <c r="IP1227" s="7"/>
      <c r="IQ1227" s="7"/>
      <c r="IR1227" s="7"/>
      <c r="IS1227" s="7"/>
      <c r="IT1227" s="7"/>
    </row>
    <row r="1228" spans="1:254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  <c r="ID1228" s="7"/>
      <c r="IE1228" s="7"/>
      <c r="IF1228" s="7"/>
      <c r="IG1228" s="7"/>
      <c r="IH1228" s="7"/>
      <c r="II1228" s="7"/>
      <c r="IJ1228" s="7"/>
      <c r="IK1228" s="7"/>
      <c r="IL1228" s="7"/>
      <c r="IM1228" s="7"/>
      <c r="IN1228" s="7"/>
      <c r="IO1228" s="7"/>
      <c r="IP1228" s="7"/>
      <c r="IQ1228" s="7"/>
      <c r="IR1228" s="7"/>
      <c r="IS1228" s="7"/>
      <c r="IT1228" s="7"/>
    </row>
    <row r="1229" spans="1:254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</row>
    <row r="1230" spans="1:254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  <c r="ID1230" s="7"/>
      <c r="IE1230" s="7"/>
      <c r="IF1230" s="7"/>
      <c r="IG1230" s="7"/>
      <c r="IH1230" s="7"/>
      <c r="II1230" s="7"/>
      <c r="IJ1230" s="7"/>
      <c r="IK1230" s="7"/>
      <c r="IL1230" s="7"/>
      <c r="IM1230" s="7"/>
      <c r="IN1230" s="7"/>
      <c r="IO1230" s="7"/>
      <c r="IP1230" s="7"/>
      <c r="IQ1230" s="7"/>
      <c r="IR1230" s="7"/>
      <c r="IS1230" s="7"/>
      <c r="IT1230" s="7"/>
    </row>
    <row r="1231" spans="1:254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</row>
    <row r="1232" spans="1:254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  <c r="ID1232" s="7"/>
      <c r="IE1232" s="7"/>
      <c r="IF1232" s="7"/>
      <c r="IG1232" s="7"/>
      <c r="IH1232" s="7"/>
      <c r="II1232" s="7"/>
      <c r="IJ1232" s="7"/>
      <c r="IK1232" s="7"/>
      <c r="IL1232" s="7"/>
      <c r="IM1232" s="7"/>
      <c r="IN1232" s="7"/>
      <c r="IO1232" s="7"/>
      <c r="IP1232" s="7"/>
      <c r="IQ1232" s="7"/>
      <c r="IR1232" s="7"/>
      <c r="IS1232" s="7"/>
      <c r="IT1232" s="7"/>
    </row>
    <row r="1233" spans="1:254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  <c r="ID1233" s="7"/>
      <c r="IE1233" s="7"/>
      <c r="IF1233" s="7"/>
      <c r="IG1233" s="7"/>
      <c r="IH1233" s="7"/>
      <c r="II1233" s="7"/>
      <c r="IJ1233" s="7"/>
      <c r="IK1233" s="7"/>
      <c r="IL1233" s="7"/>
      <c r="IM1233" s="7"/>
      <c r="IN1233" s="7"/>
      <c r="IO1233" s="7"/>
      <c r="IP1233" s="7"/>
      <c r="IQ1233" s="7"/>
      <c r="IR1233" s="7"/>
      <c r="IS1233" s="7"/>
      <c r="IT1233" s="7"/>
    </row>
    <row r="1234" spans="1:254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  <c r="ID1234" s="7"/>
      <c r="IE1234" s="7"/>
      <c r="IF1234" s="7"/>
      <c r="IG1234" s="7"/>
      <c r="IH1234" s="7"/>
      <c r="II1234" s="7"/>
      <c r="IJ1234" s="7"/>
      <c r="IK1234" s="7"/>
      <c r="IL1234" s="7"/>
      <c r="IM1234" s="7"/>
      <c r="IN1234" s="7"/>
      <c r="IO1234" s="7"/>
      <c r="IP1234" s="7"/>
      <c r="IQ1234" s="7"/>
      <c r="IR1234" s="7"/>
      <c r="IS1234" s="7"/>
      <c r="IT1234" s="7"/>
    </row>
    <row r="1235" spans="1:254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  <c r="ID1235" s="7"/>
      <c r="IE1235" s="7"/>
      <c r="IF1235" s="7"/>
      <c r="IG1235" s="7"/>
      <c r="IH1235" s="7"/>
      <c r="II1235" s="7"/>
      <c r="IJ1235" s="7"/>
      <c r="IK1235" s="7"/>
      <c r="IL1235" s="7"/>
      <c r="IM1235" s="7"/>
      <c r="IN1235" s="7"/>
      <c r="IO1235" s="7"/>
      <c r="IP1235" s="7"/>
      <c r="IQ1235" s="7"/>
      <c r="IR1235" s="7"/>
      <c r="IS1235" s="7"/>
      <c r="IT1235" s="7"/>
    </row>
    <row r="1236" spans="1:254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  <c r="IE1236" s="7"/>
      <c r="IF1236" s="7"/>
      <c r="IG1236" s="7"/>
      <c r="IH1236" s="7"/>
      <c r="II1236" s="7"/>
      <c r="IJ1236" s="7"/>
      <c r="IK1236" s="7"/>
      <c r="IL1236" s="7"/>
      <c r="IM1236" s="7"/>
      <c r="IN1236" s="7"/>
      <c r="IO1236" s="7"/>
      <c r="IP1236" s="7"/>
      <c r="IQ1236" s="7"/>
      <c r="IR1236" s="7"/>
      <c r="IS1236" s="7"/>
      <c r="IT1236" s="7"/>
    </row>
    <row r="1237" spans="1:254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  <c r="ID1237" s="7"/>
      <c r="IE1237" s="7"/>
      <c r="IF1237" s="7"/>
      <c r="IG1237" s="7"/>
      <c r="IH1237" s="7"/>
      <c r="II1237" s="7"/>
      <c r="IJ1237" s="7"/>
      <c r="IK1237" s="7"/>
      <c r="IL1237" s="7"/>
      <c r="IM1237" s="7"/>
      <c r="IN1237" s="7"/>
      <c r="IO1237" s="7"/>
      <c r="IP1237" s="7"/>
      <c r="IQ1237" s="7"/>
      <c r="IR1237" s="7"/>
      <c r="IS1237" s="7"/>
      <c r="IT1237" s="7"/>
    </row>
    <row r="1238" spans="1:254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  <c r="ID1238" s="7"/>
      <c r="IE1238" s="7"/>
      <c r="IF1238" s="7"/>
      <c r="IG1238" s="7"/>
      <c r="IH1238" s="7"/>
      <c r="II1238" s="7"/>
      <c r="IJ1238" s="7"/>
      <c r="IK1238" s="7"/>
      <c r="IL1238" s="7"/>
      <c r="IM1238" s="7"/>
      <c r="IN1238" s="7"/>
      <c r="IO1238" s="7"/>
      <c r="IP1238" s="7"/>
      <c r="IQ1238" s="7"/>
      <c r="IR1238" s="7"/>
      <c r="IS1238" s="7"/>
      <c r="IT1238" s="7"/>
    </row>
    <row r="1239" spans="1:254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  <c r="ID1239" s="7"/>
      <c r="IE1239" s="7"/>
      <c r="IF1239" s="7"/>
      <c r="IG1239" s="7"/>
      <c r="IH1239" s="7"/>
      <c r="II1239" s="7"/>
      <c r="IJ1239" s="7"/>
      <c r="IK1239" s="7"/>
      <c r="IL1239" s="7"/>
      <c r="IM1239" s="7"/>
      <c r="IN1239" s="7"/>
      <c r="IO1239" s="7"/>
      <c r="IP1239" s="7"/>
      <c r="IQ1239" s="7"/>
      <c r="IR1239" s="7"/>
      <c r="IS1239" s="7"/>
      <c r="IT1239" s="7"/>
    </row>
    <row r="1240" spans="1:254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  <c r="ID1240" s="7"/>
      <c r="IE1240" s="7"/>
      <c r="IF1240" s="7"/>
      <c r="IG1240" s="7"/>
      <c r="IH1240" s="7"/>
      <c r="II1240" s="7"/>
      <c r="IJ1240" s="7"/>
      <c r="IK1240" s="7"/>
      <c r="IL1240" s="7"/>
      <c r="IM1240" s="7"/>
      <c r="IN1240" s="7"/>
      <c r="IO1240" s="7"/>
      <c r="IP1240" s="7"/>
      <c r="IQ1240" s="7"/>
      <c r="IR1240" s="7"/>
      <c r="IS1240" s="7"/>
      <c r="IT1240" s="7"/>
    </row>
    <row r="1241" spans="1:254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  <c r="ID1241" s="7"/>
      <c r="IE1241" s="7"/>
      <c r="IF1241" s="7"/>
      <c r="IG1241" s="7"/>
      <c r="IH1241" s="7"/>
      <c r="II1241" s="7"/>
      <c r="IJ1241" s="7"/>
      <c r="IK1241" s="7"/>
      <c r="IL1241" s="7"/>
      <c r="IM1241" s="7"/>
      <c r="IN1241" s="7"/>
      <c r="IO1241" s="7"/>
      <c r="IP1241" s="7"/>
      <c r="IQ1241" s="7"/>
      <c r="IR1241" s="7"/>
      <c r="IS1241" s="7"/>
      <c r="IT1241" s="7"/>
    </row>
    <row r="1242" spans="1:254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  <c r="ID1242" s="7"/>
      <c r="IE1242" s="7"/>
      <c r="IF1242" s="7"/>
      <c r="IG1242" s="7"/>
      <c r="IH1242" s="7"/>
      <c r="II1242" s="7"/>
      <c r="IJ1242" s="7"/>
      <c r="IK1242" s="7"/>
      <c r="IL1242" s="7"/>
      <c r="IM1242" s="7"/>
      <c r="IN1242" s="7"/>
      <c r="IO1242" s="7"/>
      <c r="IP1242" s="7"/>
      <c r="IQ1242" s="7"/>
      <c r="IR1242" s="7"/>
      <c r="IS1242" s="7"/>
      <c r="IT1242" s="7"/>
    </row>
    <row r="1243" spans="1:254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  <c r="ID1243" s="7"/>
      <c r="IE1243" s="7"/>
      <c r="IF1243" s="7"/>
      <c r="IG1243" s="7"/>
      <c r="IH1243" s="7"/>
      <c r="II1243" s="7"/>
      <c r="IJ1243" s="7"/>
      <c r="IK1243" s="7"/>
      <c r="IL1243" s="7"/>
      <c r="IM1243" s="7"/>
      <c r="IN1243" s="7"/>
      <c r="IO1243" s="7"/>
      <c r="IP1243" s="7"/>
      <c r="IQ1243" s="7"/>
      <c r="IR1243" s="7"/>
      <c r="IS1243" s="7"/>
      <c r="IT1243" s="7"/>
    </row>
    <row r="1244" spans="1:254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  <c r="ID1244" s="7"/>
      <c r="IE1244" s="7"/>
      <c r="IF1244" s="7"/>
      <c r="IG1244" s="7"/>
      <c r="IH1244" s="7"/>
      <c r="II1244" s="7"/>
      <c r="IJ1244" s="7"/>
      <c r="IK1244" s="7"/>
      <c r="IL1244" s="7"/>
      <c r="IM1244" s="7"/>
      <c r="IN1244" s="7"/>
      <c r="IO1244" s="7"/>
      <c r="IP1244" s="7"/>
      <c r="IQ1244" s="7"/>
      <c r="IR1244" s="7"/>
      <c r="IS1244" s="7"/>
      <c r="IT1244" s="7"/>
    </row>
    <row r="1245" spans="1:254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  <c r="ID1245" s="7"/>
      <c r="IE1245" s="7"/>
      <c r="IF1245" s="7"/>
      <c r="IG1245" s="7"/>
      <c r="IH1245" s="7"/>
      <c r="II1245" s="7"/>
      <c r="IJ1245" s="7"/>
      <c r="IK1245" s="7"/>
      <c r="IL1245" s="7"/>
      <c r="IM1245" s="7"/>
      <c r="IN1245" s="7"/>
      <c r="IO1245" s="7"/>
      <c r="IP1245" s="7"/>
      <c r="IQ1245" s="7"/>
      <c r="IR1245" s="7"/>
      <c r="IS1245" s="7"/>
      <c r="IT1245" s="7"/>
    </row>
    <row r="1246" spans="1:254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  <c r="ID1246" s="7"/>
      <c r="IE1246" s="7"/>
      <c r="IF1246" s="7"/>
      <c r="IG1246" s="7"/>
      <c r="IH1246" s="7"/>
      <c r="II1246" s="7"/>
      <c r="IJ1246" s="7"/>
      <c r="IK1246" s="7"/>
      <c r="IL1246" s="7"/>
      <c r="IM1246" s="7"/>
      <c r="IN1246" s="7"/>
      <c r="IO1246" s="7"/>
      <c r="IP1246" s="7"/>
      <c r="IQ1246" s="7"/>
      <c r="IR1246" s="7"/>
      <c r="IS1246" s="7"/>
      <c r="IT1246" s="7"/>
    </row>
    <row r="1247" spans="1:254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  <c r="ID1247" s="7"/>
      <c r="IE1247" s="7"/>
      <c r="IF1247" s="7"/>
      <c r="IG1247" s="7"/>
      <c r="IH1247" s="7"/>
      <c r="II1247" s="7"/>
      <c r="IJ1247" s="7"/>
      <c r="IK1247" s="7"/>
      <c r="IL1247" s="7"/>
      <c r="IM1247" s="7"/>
      <c r="IN1247" s="7"/>
      <c r="IO1247" s="7"/>
      <c r="IP1247" s="7"/>
      <c r="IQ1247" s="7"/>
      <c r="IR1247" s="7"/>
      <c r="IS1247" s="7"/>
      <c r="IT1247" s="7"/>
    </row>
    <row r="1248" spans="1:254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  <c r="ID1248" s="7"/>
      <c r="IE1248" s="7"/>
      <c r="IF1248" s="7"/>
      <c r="IG1248" s="7"/>
      <c r="IH1248" s="7"/>
      <c r="II1248" s="7"/>
      <c r="IJ1248" s="7"/>
      <c r="IK1248" s="7"/>
      <c r="IL1248" s="7"/>
      <c r="IM1248" s="7"/>
      <c r="IN1248" s="7"/>
      <c r="IO1248" s="7"/>
      <c r="IP1248" s="7"/>
      <c r="IQ1248" s="7"/>
      <c r="IR1248" s="7"/>
      <c r="IS1248" s="7"/>
      <c r="IT1248" s="7"/>
    </row>
    <row r="1249" spans="1:254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  <c r="ID1249" s="7"/>
      <c r="IE1249" s="7"/>
      <c r="IF1249" s="7"/>
      <c r="IG1249" s="7"/>
      <c r="IH1249" s="7"/>
      <c r="II1249" s="7"/>
      <c r="IJ1249" s="7"/>
      <c r="IK1249" s="7"/>
      <c r="IL1249" s="7"/>
      <c r="IM1249" s="7"/>
      <c r="IN1249" s="7"/>
      <c r="IO1249" s="7"/>
      <c r="IP1249" s="7"/>
      <c r="IQ1249" s="7"/>
      <c r="IR1249" s="7"/>
      <c r="IS1249" s="7"/>
      <c r="IT1249" s="7"/>
    </row>
    <row r="1250" spans="1:254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  <c r="IE1250" s="7"/>
      <c r="IF1250" s="7"/>
      <c r="IG1250" s="7"/>
      <c r="IH1250" s="7"/>
      <c r="II1250" s="7"/>
      <c r="IJ1250" s="7"/>
      <c r="IK1250" s="7"/>
      <c r="IL1250" s="7"/>
      <c r="IM1250" s="7"/>
      <c r="IN1250" s="7"/>
      <c r="IO1250" s="7"/>
      <c r="IP1250" s="7"/>
      <c r="IQ1250" s="7"/>
      <c r="IR1250" s="7"/>
      <c r="IS1250" s="7"/>
      <c r="IT1250" s="7"/>
    </row>
    <row r="1251" spans="1:254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  <c r="ID1251" s="7"/>
      <c r="IE1251" s="7"/>
      <c r="IF1251" s="7"/>
      <c r="IG1251" s="7"/>
      <c r="IH1251" s="7"/>
      <c r="II1251" s="7"/>
      <c r="IJ1251" s="7"/>
      <c r="IK1251" s="7"/>
      <c r="IL1251" s="7"/>
      <c r="IM1251" s="7"/>
      <c r="IN1251" s="7"/>
      <c r="IO1251" s="7"/>
      <c r="IP1251" s="7"/>
      <c r="IQ1251" s="7"/>
      <c r="IR1251" s="7"/>
      <c r="IS1251" s="7"/>
      <c r="IT1251" s="7"/>
    </row>
    <row r="1252" spans="1:254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  <c r="ID1252" s="7"/>
      <c r="IE1252" s="7"/>
      <c r="IF1252" s="7"/>
      <c r="IG1252" s="7"/>
      <c r="IH1252" s="7"/>
      <c r="II1252" s="7"/>
      <c r="IJ1252" s="7"/>
      <c r="IK1252" s="7"/>
      <c r="IL1252" s="7"/>
      <c r="IM1252" s="7"/>
      <c r="IN1252" s="7"/>
      <c r="IO1252" s="7"/>
      <c r="IP1252" s="7"/>
      <c r="IQ1252" s="7"/>
      <c r="IR1252" s="7"/>
      <c r="IS1252" s="7"/>
      <c r="IT1252" s="7"/>
    </row>
    <row r="1253" spans="1:254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  <c r="ID1253" s="7"/>
      <c r="IE1253" s="7"/>
      <c r="IF1253" s="7"/>
      <c r="IG1253" s="7"/>
      <c r="IH1253" s="7"/>
      <c r="II1253" s="7"/>
      <c r="IJ1253" s="7"/>
      <c r="IK1253" s="7"/>
      <c r="IL1253" s="7"/>
      <c r="IM1253" s="7"/>
      <c r="IN1253" s="7"/>
      <c r="IO1253" s="7"/>
      <c r="IP1253" s="7"/>
      <c r="IQ1253" s="7"/>
      <c r="IR1253" s="7"/>
      <c r="IS1253" s="7"/>
      <c r="IT1253" s="7"/>
    </row>
    <row r="1254" spans="1:254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  <c r="IE1254" s="7"/>
      <c r="IF1254" s="7"/>
      <c r="IG1254" s="7"/>
      <c r="IH1254" s="7"/>
      <c r="II1254" s="7"/>
      <c r="IJ1254" s="7"/>
      <c r="IK1254" s="7"/>
      <c r="IL1254" s="7"/>
      <c r="IM1254" s="7"/>
      <c r="IN1254" s="7"/>
      <c r="IO1254" s="7"/>
      <c r="IP1254" s="7"/>
      <c r="IQ1254" s="7"/>
      <c r="IR1254" s="7"/>
      <c r="IS1254" s="7"/>
      <c r="IT1254" s="7"/>
    </row>
    <row r="1255" spans="1:254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  <c r="ID1255" s="7"/>
      <c r="IE1255" s="7"/>
      <c r="IF1255" s="7"/>
      <c r="IG1255" s="7"/>
      <c r="IH1255" s="7"/>
      <c r="II1255" s="7"/>
      <c r="IJ1255" s="7"/>
      <c r="IK1255" s="7"/>
      <c r="IL1255" s="7"/>
      <c r="IM1255" s="7"/>
      <c r="IN1255" s="7"/>
      <c r="IO1255" s="7"/>
      <c r="IP1255" s="7"/>
      <c r="IQ1255" s="7"/>
      <c r="IR1255" s="7"/>
      <c r="IS1255" s="7"/>
      <c r="IT1255" s="7"/>
    </row>
    <row r="1256" spans="1:254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  <c r="ID1256" s="7"/>
      <c r="IE1256" s="7"/>
      <c r="IF1256" s="7"/>
      <c r="IG1256" s="7"/>
      <c r="IH1256" s="7"/>
      <c r="II1256" s="7"/>
      <c r="IJ1256" s="7"/>
      <c r="IK1256" s="7"/>
      <c r="IL1256" s="7"/>
      <c r="IM1256" s="7"/>
      <c r="IN1256" s="7"/>
      <c r="IO1256" s="7"/>
      <c r="IP1256" s="7"/>
      <c r="IQ1256" s="7"/>
      <c r="IR1256" s="7"/>
      <c r="IS1256" s="7"/>
      <c r="IT1256" s="7"/>
    </row>
    <row r="1257" spans="1:254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  <c r="ID1257" s="7"/>
      <c r="IE1257" s="7"/>
      <c r="IF1257" s="7"/>
      <c r="IG1257" s="7"/>
      <c r="IH1257" s="7"/>
      <c r="II1257" s="7"/>
      <c r="IJ1257" s="7"/>
      <c r="IK1257" s="7"/>
      <c r="IL1257" s="7"/>
      <c r="IM1257" s="7"/>
      <c r="IN1257" s="7"/>
      <c r="IO1257" s="7"/>
      <c r="IP1257" s="7"/>
      <c r="IQ1257" s="7"/>
      <c r="IR1257" s="7"/>
      <c r="IS1257" s="7"/>
      <c r="IT1257" s="7"/>
    </row>
    <row r="1258" spans="1:254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</row>
    <row r="1259" spans="1:254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  <c r="ID1259" s="7"/>
      <c r="IE1259" s="7"/>
      <c r="IF1259" s="7"/>
      <c r="IG1259" s="7"/>
      <c r="IH1259" s="7"/>
      <c r="II1259" s="7"/>
      <c r="IJ1259" s="7"/>
      <c r="IK1259" s="7"/>
      <c r="IL1259" s="7"/>
      <c r="IM1259" s="7"/>
      <c r="IN1259" s="7"/>
      <c r="IO1259" s="7"/>
      <c r="IP1259" s="7"/>
      <c r="IQ1259" s="7"/>
      <c r="IR1259" s="7"/>
      <c r="IS1259" s="7"/>
      <c r="IT1259" s="7"/>
    </row>
    <row r="1260" spans="1:254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  <c r="IE1260" s="7"/>
      <c r="IF1260" s="7"/>
      <c r="IG1260" s="7"/>
      <c r="IH1260" s="7"/>
      <c r="II1260" s="7"/>
      <c r="IJ1260" s="7"/>
      <c r="IK1260" s="7"/>
      <c r="IL1260" s="7"/>
      <c r="IM1260" s="7"/>
      <c r="IN1260" s="7"/>
      <c r="IO1260" s="7"/>
      <c r="IP1260" s="7"/>
      <c r="IQ1260" s="7"/>
      <c r="IR1260" s="7"/>
      <c r="IS1260" s="7"/>
      <c r="IT1260" s="7"/>
    </row>
    <row r="1261" spans="1:254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  <c r="ID1261" s="7"/>
      <c r="IE1261" s="7"/>
      <c r="IF1261" s="7"/>
      <c r="IG1261" s="7"/>
      <c r="IH1261" s="7"/>
      <c r="II1261" s="7"/>
      <c r="IJ1261" s="7"/>
      <c r="IK1261" s="7"/>
      <c r="IL1261" s="7"/>
      <c r="IM1261" s="7"/>
      <c r="IN1261" s="7"/>
      <c r="IO1261" s="7"/>
      <c r="IP1261" s="7"/>
      <c r="IQ1261" s="7"/>
      <c r="IR1261" s="7"/>
      <c r="IS1261" s="7"/>
      <c r="IT1261" s="7"/>
    </row>
    <row r="1262" spans="1:254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  <c r="ID1262" s="7"/>
      <c r="IE1262" s="7"/>
      <c r="IF1262" s="7"/>
      <c r="IG1262" s="7"/>
      <c r="IH1262" s="7"/>
      <c r="II1262" s="7"/>
      <c r="IJ1262" s="7"/>
      <c r="IK1262" s="7"/>
      <c r="IL1262" s="7"/>
      <c r="IM1262" s="7"/>
      <c r="IN1262" s="7"/>
      <c r="IO1262" s="7"/>
      <c r="IP1262" s="7"/>
      <c r="IQ1262" s="7"/>
      <c r="IR1262" s="7"/>
      <c r="IS1262" s="7"/>
      <c r="IT1262" s="7"/>
    </row>
    <row r="1263" spans="1:254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  <c r="ID1263" s="7"/>
      <c r="IE1263" s="7"/>
      <c r="IF1263" s="7"/>
      <c r="IG1263" s="7"/>
      <c r="IH1263" s="7"/>
      <c r="II1263" s="7"/>
      <c r="IJ1263" s="7"/>
      <c r="IK1263" s="7"/>
      <c r="IL1263" s="7"/>
      <c r="IM1263" s="7"/>
      <c r="IN1263" s="7"/>
      <c r="IO1263" s="7"/>
      <c r="IP1263" s="7"/>
      <c r="IQ1263" s="7"/>
      <c r="IR1263" s="7"/>
      <c r="IS1263" s="7"/>
      <c r="IT1263" s="7"/>
    </row>
    <row r="1264" spans="1:254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  <c r="ID1264" s="7"/>
      <c r="IE1264" s="7"/>
      <c r="IF1264" s="7"/>
      <c r="IG1264" s="7"/>
      <c r="IH1264" s="7"/>
      <c r="II1264" s="7"/>
      <c r="IJ1264" s="7"/>
      <c r="IK1264" s="7"/>
      <c r="IL1264" s="7"/>
      <c r="IM1264" s="7"/>
      <c r="IN1264" s="7"/>
      <c r="IO1264" s="7"/>
      <c r="IP1264" s="7"/>
      <c r="IQ1264" s="7"/>
      <c r="IR1264" s="7"/>
      <c r="IS1264" s="7"/>
      <c r="IT1264" s="7"/>
    </row>
    <row r="1265" spans="1:254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  <c r="ID1265" s="7"/>
      <c r="IE1265" s="7"/>
      <c r="IF1265" s="7"/>
      <c r="IG1265" s="7"/>
      <c r="IH1265" s="7"/>
      <c r="II1265" s="7"/>
      <c r="IJ1265" s="7"/>
      <c r="IK1265" s="7"/>
      <c r="IL1265" s="7"/>
      <c r="IM1265" s="7"/>
      <c r="IN1265" s="7"/>
      <c r="IO1265" s="7"/>
      <c r="IP1265" s="7"/>
      <c r="IQ1265" s="7"/>
      <c r="IR1265" s="7"/>
      <c r="IS1265" s="7"/>
      <c r="IT1265" s="7"/>
    </row>
    <row r="1266" spans="1:254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  <c r="ID1266" s="7"/>
      <c r="IE1266" s="7"/>
      <c r="IF1266" s="7"/>
      <c r="IG1266" s="7"/>
      <c r="IH1266" s="7"/>
      <c r="II1266" s="7"/>
      <c r="IJ1266" s="7"/>
      <c r="IK1266" s="7"/>
      <c r="IL1266" s="7"/>
      <c r="IM1266" s="7"/>
      <c r="IN1266" s="7"/>
      <c r="IO1266" s="7"/>
      <c r="IP1266" s="7"/>
      <c r="IQ1266" s="7"/>
      <c r="IR1266" s="7"/>
      <c r="IS1266" s="7"/>
      <c r="IT1266" s="7"/>
    </row>
    <row r="1267" spans="1:254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  <c r="ID1267" s="7"/>
      <c r="IE1267" s="7"/>
      <c r="IF1267" s="7"/>
      <c r="IG1267" s="7"/>
      <c r="IH1267" s="7"/>
      <c r="II1267" s="7"/>
      <c r="IJ1267" s="7"/>
      <c r="IK1267" s="7"/>
      <c r="IL1267" s="7"/>
      <c r="IM1267" s="7"/>
      <c r="IN1267" s="7"/>
      <c r="IO1267" s="7"/>
      <c r="IP1267" s="7"/>
      <c r="IQ1267" s="7"/>
      <c r="IR1267" s="7"/>
      <c r="IS1267" s="7"/>
      <c r="IT1267" s="7"/>
    </row>
    <row r="1268" spans="1:254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  <c r="ID1268" s="7"/>
      <c r="IE1268" s="7"/>
      <c r="IF1268" s="7"/>
      <c r="IG1268" s="7"/>
      <c r="IH1268" s="7"/>
      <c r="II1268" s="7"/>
      <c r="IJ1268" s="7"/>
      <c r="IK1268" s="7"/>
      <c r="IL1268" s="7"/>
      <c r="IM1268" s="7"/>
      <c r="IN1268" s="7"/>
      <c r="IO1268" s="7"/>
      <c r="IP1268" s="7"/>
      <c r="IQ1268" s="7"/>
      <c r="IR1268" s="7"/>
      <c r="IS1268" s="7"/>
      <c r="IT1268" s="7"/>
    </row>
    <row r="1269" spans="1:254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  <c r="ID1269" s="7"/>
      <c r="IE1269" s="7"/>
      <c r="IF1269" s="7"/>
      <c r="IG1269" s="7"/>
      <c r="IH1269" s="7"/>
      <c r="II1269" s="7"/>
      <c r="IJ1269" s="7"/>
      <c r="IK1269" s="7"/>
      <c r="IL1269" s="7"/>
      <c r="IM1269" s="7"/>
      <c r="IN1269" s="7"/>
      <c r="IO1269" s="7"/>
      <c r="IP1269" s="7"/>
      <c r="IQ1269" s="7"/>
      <c r="IR1269" s="7"/>
      <c r="IS1269" s="7"/>
      <c r="IT1269" s="7"/>
    </row>
    <row r="1270" spans="1:254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  <c r="IE1270" s="7"/>
      <c r="IF1270" s="7"/>
      <c r="IG1270" s="7"/>
      <c r="IH1270" s="7"/>
      <c r="II1270" s="7"/>
      <c r="IJ1270" s="7"/>
      <c r="IK1270" s="7"/>
      <c r="IL1270" s="7"/>
      <c r="IM1270" s="7"/>
      <c r="IN1270" s="7"/>
      <c r="IO1270" s="7"/>
      <c r="IP1270" s="7"/>
      <c r="IQ1270" s="7"/>
      <c r="IR1270" s="7"/>
      <c r="IS1270" s="7"/>
      <c r="IT1270" s="7"/>
    </row>
    <row r="1271" spans="1:254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  <c r="IE1271" s="7"/>
      <c r="IF1271" s="7"/>
      <c r="IG1271" s="7"/>
      <c r="IH1271" s="7"/>
      <c r="II1271" s="7"/>
      <c r="IJ1271" s="7"/>
      <c r="IK1271" s="7"/>
      <c r="IL1271" s="7"/>
      <c r="IM1271" s="7"/>
      <c r="IN1271" s="7"/>
      <c r="IO1271" s="7"/>
      <c r="IP1271" s="7"/>
      <c r="IQ1271" s="7"/>
      <c r="IR1271" s="7"/>
      <c r="IS1271" s="7"/>
      <c r="IT1271" s="7"/>
    </row>
    <row r="1272" spans="1:254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  <c r="IE1272" s="7"/>
      <c r="IF1272" s="7"/>
      <c r="IG1272" s="7"/>
      <c r="IH1272" s="7"/>
      <c r="II1272" s="7"/>
      <c r="IJ1272" s="7"/>
      <c r="IK1272" s="7"/>
      <c r="IL1272" s="7"/>
      <c r="IM1272" s="7"/>
      <c r="IN1272" s="7"/>
      <c r="IO1272" s="7"/>
      <c r="IP1272" s="7"/>
      <c r="IQ1272" s="7"/>
      <c r="IR1272" s="7"/>
      <c r="IS1272" s="7"/>
      <c r="IT1272" s="7"/>
    </row>
    <row r="1273" spans="1:254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  <c r="IR1273" s="7"/>
      <c r="IS1273" s="7"/>
      <c r="IT1273" s="7"/>
    </row>
    <row r="1274" spans="1:254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  <c r="IR1274" s="7"/>
      <c r="IS1274" s="7"/>
      <c r="IT1274" s="7"/>
    </row>
    <row r="1275" spans="1:254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  <c r="IR1275" s="7"/>
      <c r="IS1275" s="7"/>
      <c r="IT1275" s="7"/>
    </row>
    <row r="1276" spans="1:254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  <c r="IR1276" s="7"/>
      <c r="IS1276" s="7"/>
      <c r="IT1276" s="7"/>
    </row>
    <row r="1277" spans="1:254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  <c r="IR1277" s="7"/>
      <c r="IS1277" s="7"/>
      <c r="IT1277" s="7"/>
    </row>
    <row r="1278" spans="1:254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  <c r="IR1278" s="7"/>
      <c r="IS1278" s="7"/>
      <c r="IT1278" s="7"/>
    </row>
    <row r="1279" spans="1:254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  <c r="IR1279" s="7"/>
      <c r="IS1279" s="7"/>
      <c r="IT1279" s="7"/>
    </row>
    <row r="1280" spans="1:254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  <c r="IR1280" s="7"/>
      <c r="IS1280" s="7"/>
      <c r="IT1280" s="7"/>
    </row>
    <row r="1281" spans="1:254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  <c r="IR1281" s="7"/>
      <c r="IS1281" s="7"/>
      <c r="IT1281" s="7"/>
    </row>
    <row r="1282" spans="1:254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  <c r="IR1282" s="7"/>
      <c r="IS1282" s="7"/>
      <c r="IT1282" s="7"/>
    </row>
    <row r="1283" spans="1:254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  <c r="IR1283" s="7"/>
      <c r="IS1283" s="7"/>
      <c r="IT1283" s="7"/>
    </row>
    <row r="1284" spans="1:254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  <c r="IR1284" s="7"/>
      <c r="IS1284" s="7"/>
      <c r="IT1284" s="7"/>
    </row>
    <row r="1285" spans="1:254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  <c r="IR1285" s="7"/>
      <c r="IS1285" s="7"/>
      <c r="IT1285" s="7"/>
    </row>
    <row r="1286" spans="1:254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  <c r="IR1286" s="7"/>
      <c r="IS1286" s="7"/>
      <c r="IT1286" s="7"/>
    </row>
    <row r="1287" spans="1:254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  <c r="IR1287" s="7"/>
      <c r="IS1287" s="7"/>
      <c r="IT1287" s="7"/>
    </row>
    <row r="1288" spans="1:254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  <c r="IR1288" s="7"/>
      <c r="IS1288" s="7"/>
      <c r="IT1288" s="7"/>
    </row>
    <row r="1289" spans="1:254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  <c r="IR1289" s="7"/>
      <c r="IS1289" s="7"/>
      <c r="IT1289" s="7"/>
    </row>
    <row r="1290" spans="1:254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  <c r="IR1290" s="7"/>
      <c r="IS1290" s="7"/>
      <c r="IT1290" s="7"/>
    </row>
    <row r="1291" spans="1:254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  <c r="IR1291" s="7"/>
      <c r="IS1291" s="7"/>
      <c r="IT1291" s="7"/>
    </row>
    <row r="1292" spans="1:254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  <c r="IR1292" s="7"/>
      <c r="IS1292" s="7"/>
      <c r="IT1292" s="7"/>
    </row>
    <row r="1293" spans="1:254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  <c r="IR1293" s="7"/>
      <c r="IS1293" s="7"/>
      <c r="IT1293" s="7"/>
    </row>
    <row r="1294" spans="1:254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  <c r="IR1294" s="7"/>
      <c r="IS1294" s="7"/>
      <c r="IT1294" s="7"/>
    </row>
    <row r="1295" spans="1:254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  <c r="IR1295" s="7"/>
      <c r="IS1295" s="7"/>
      <c r="IT1295" s="7"/>
    </row>
    <row r="1296" spans="1:254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  <c r="IR1296" s="7"/>
      <c r="IS1296" s="7"/>
      <c r="IT1296" s="7"/>
    </row>
    <row r="1297" spans="1:254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  <c r="IR1297" s="7"/>
      <c r="IS1297" s="7"/>
      <c r="IT1297" s="7"/>
    </row>
    <row r="1298" spans="1:254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  <c r="IR1298" s="7"/>
      <c r="IS1298" s="7"/>
      <c r="IT1298" s="7"/>
    </row>
  </sheetData>
  <sheetProtection algorithmName="SHA-512" hashValue="+HG03ydvGQgHrSEoLjU9hLyZa1fI2smePGYda5JSkZEgEPfu72v/fmDJd+AAkvNnvyS+ZQpvhE26y2jw4h9tUg==" saltValue="5i3lREp+qg8Y4pb2vQAHtg==" spinCount="100000" sheet="1" objects="1" scenarios="1" selectLockedCells="1"/>
  <mergeCells count="29">
    <mergeCell ref="D1:K1"/>
    <mergeCell ref="A2:I2"/>
    <mergeCell ref="C8:J8"/>
    <mergeCell ref="C9:J9"/>
    <mergeCell ref="C21:C22"/>
    <mergeCell ref="A21:A22"/>
    <mergeCell ref="D4:N4"/>
    <mergeCell ref="C11:D11"/>
    <mergeCell ref="C15:E15"/>
    <mergeCell ref="B21:B22"/>
    <mergeCell ref="C13:D13"/>
    <mergeCell ref="D21:D22"/>
    <mergeCell ref="E21:L22"/>
    <mergeCell ref="E24:H24"/>
    <mergeCell ref="D28:E28"/>
    <mergeCell ref="C48:F48"/>
    <mergeCell ref="E30:K30"/>
    <mergeCell ref="E31:K31"/>
    <mergeCell ref="C33:E33"/>
    <mergeCell ref="C40:D40"/>
    <mergeCell ref="C44:D44"/>
    <mergeCell ref="C46:D46"/>
    <mergeCell ref="F32:M33"/>
    <mergeCell ref="B54:P54"/>
    <mergeCell ref="C42:D42"/>
    <mergeCell ref="C50:D50"/>
    <mergeCell ref="C36:D36"/>
    <mergeCell ref="C38:I38"/>
    <mergeCell ref="B53:P53"/>
  </mergeCells>
  <phoneticPr fontId="2"/>
  <pageMargins left="0.47" right="0.25" top="0.75" bottom="0.52" header="0.3" footer="0.3"/>
  <pageSetup paperSize="8" scale="86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C384160-EF62-4DB9-BC0B-288439A4073A}">
          <x14:formula1>
            <xm:f>DATA!$K$2:$K$5</xm:f>
          </x14:formula1>
          <xm:sqref>C33</xm:sqref>
        </x14:dataValidation>
        <x14:dataValidation type="list" allowBlank="1" showInputMessage="1" showErrorMessage="1" xr:uid="{979270C6-9E76-489C-B35D-02D5F33ECDFB}">
          <x14:formula1>
            <xm:f>DATA!$B$2:$B$10</xm:f>
          </x14:formula1>
          <xm:sqref>C15:C16</xm:sqref>
        </x14:dataValidation>
        <x14:dataValidation type="list" allowBlank="1" showInputMessage="1" showErrorMessage="1" xr:uid="{B90151F8-7037-44D4-B843-DAC6767394C0}">
          <x14:formula1>
            <xm:f>DATA!$A$2:$A$4</xm:f>
          </x14:formula1>
          <xm:sqref>C13:D13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DBC93-DFD4-4567-AD6E-D9D46E576F3A}">
  <sheetPr>
    <tabColor rgb="FF00B050"/>
  </sheetPr>
  <dimension ref="A1"/>
  <sheetViews>
    <sheetView view="pageBreakPreview" zoomScaleNormal="100" zoomScaleSheetLayoutView="100" workbookViewId="0">
      <selection activeCell="T30" sqref="T30"/>
    </sheetView>
  </sheetViews>
  <sheetFormatPr defaultRowHeight="13.5"/>
  <sheetData/>
  <sheetProtection algorithmName="SHA-512" hashValue="QTr1Zqbwd3vdc+oJ9qT8ZsBYlmGGugLdlZC6DGZVC4Bl5a39eHZNwMpQWWVkUxApptiqaxuEdkcpdsf0PNxKVg==" saltValue="eXxiMnMudAurCUhS/CRnFw==" spinCount="100000" sheet="1" objects="1" scenarios="1" selectLockedCells="1" selectUnlockedCells="1"/>
  <phoneticPr fontId="2"/>
  <pageMargins left="0.25" right="0.25" top="0.75" bottom="0.75" header="0.3" footer="0.3"/>
  <pageSetup paperSize="8" scale="8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Y237"/>
  <sheetViews>
    <sheetView view="pageBreakPreview" zoomScaleNormal="90" zoomScaleSheetLayoutView="100" workbookViewId="0">
      <selection activeCell="C5" sqref="C5:J5"/>
    </sheetView>
  </sheetViews>
  <sheetFormatPr defaultRowHeight="13.5"/>
  <cols>
    <col min="1" max="1" width="7.25" bestFit="1" customWidth="1"/>
    <col min="2" max="2" width="21.25" customWidth="1"/>
    <col min="3" max="3" width="10" customWidth="1"/>
    <col min="4" max="7" width="7.875" customWidth="1"/>
    <col min="8" max="8" width="5.25" bestFit="1" customWidth="1"/>
    <col min="9" max="10" width="10" customWidth="1"/>
    <col min="11" max="11" width="5.25" bestFit="1" customWidth="1"/>
    <col min="12" max="13" width="10" customWidth="1"/>
    <col min="14" max="19" width="8.625" customWidth="1"/>
    <col min="20" max="20" width="3.625" hidden="1" customWidth="1"/>
    <col min="21" max="23" width="9" hidden="1" customWidth="1"/>
  </cols>
  <sheetData>
    <row r="1" spans="1:24" ht="46.5" customHeight="1" thickBot="1">
      <c r="A1" s="7"/>
      <c r="B1" s="7"/>
      <c r="C1" s="75"/>
      <c r="D1" s="420" t="s">
        <v>148</v>
      </c>
      <c r="E1" s="420"/>
      <c r="F1" s="420"/>
      <c r="G1" s="420"/>
      <c r="H1" s="420"/>
      <c r="I1" s="420"/>
      <c r="J1" s="420"/>
      <c r="K1" s="420"/>
      <c r="L1" s="420"/>
      <c r="M1" s="420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ht="57" customHeight="1" thickBot="1">
      <c r="A2" s="286" t="s">
        <v>246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8"/>
      <c r="P2" s="7"/>
      <c r="Q2" s="7"/>
      <c r="R2" s="7"/>
      <c r="S2" s="7"/>
      <c r="T2" s="7"/>
      <c r="U2" s="7"/>
      <c r="V2" s="7"/>
      <c r="W2" s="7"/>
      <c r="X2" s="7"/>
    </row>
    <row r="3" spans="1:24" ht="36" customHeight="1">
      <c r="A3" s="226" t="s">
        <v>245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8"/>
      <c r="N3" s="8"/>
      <c r="O3" s="8"/>
      <c r="P3" s="8"/>
      <c r="Q3" s="7"/>
      <c r="R3" s="7"/>
      <c r="S3" s="7"/>
      <c r="T3" s="7"/>
      <c r="U3" s="7"/>
      <c r="V3" s="7"/>
      <c r="W3" s="7"/>
      <c r="X3" s="7"/>
    </row>
    <row r="4" spans="1:24" ht="13.5" customHeight="1">
      <c r="A4" s="77"/>
      <c r="B4" s="77"/>
      <c r="C4" s="77"/>
      <c r="D4" s="77"/>
      <c r="E4" s="77"/>
      <c r="F4" s="77"/>
      <c r="G4" s="77"/>
      <c r="H4" s="77"/>
      <c r="I4" s="77"/>
      <c r="J4" s="76"/>
      <c r="K4" s="76"/>
      <c r="L4" s="76"/>
      <c r="M4" s="8"/>
      <c r="N4" s="8"/>
      <c r="O4" s="8"/>
      <c r="P4" s="8"/>
      <c r="Q4" s="7"/>
      <c r="R4" s="7"/>
      <c r="S4" s="7"/>
      <c r="T4" s="7"/>
      <c r="U4" s="7"/>
      <c r="V4" s="7"/>
      <c r="W4" s="7"/>
      <c r="X4" s="7"/>
    </row>
    <row r="5" spans="1:24" ht="13.5" customHeight="1">
      <c r="A5" s="77"/>
      <c r="B5" s="9" t="s">
        <v>32</v>
      </c>
      <c r="C5" s="290"/>
      <c r="D5" s="290"/>
      <c r="E5" s="290"/>
      <c r="F5" s="290"/>
      <c r="G5" s="290"/>
      <c r="H5" s="290"/>
      <c r="I5" s="290"/>
      <c r="J5" s="290"/>
      <c r="K5" s="227" t="s">
        <v>172</v>
      </c>
      <c r="L5" s="228"/>
      <c r="M5" s="228"/>
      <c r="N5" s="228"/>
      <c r="O5" s="228"/>
      <c r="P5" s="8"/>
      <c r="Q5" s="7"/>
      <c r="R5" s="7"/>
      <c r="S5" s="7"/>
      <c r="T5" s="7"/>
      <c r="U5" s="7"/>
      <c r="V5" s="7"/>
      <c r="W5" s="7"/>
      <c r="X5" s="7"/>
    </row>
    <row r="6" spans="1:24" ht="13.5" customHeight="1">
      <c r="A6" s="78"/>
      <c r="B6" s="56" t="s">
        <v>199</v>
      </c>
      <c r="C6" s="290"/>
      <c r="D6" s="290"/>
      <c r="E6" s="290"/>
      <c r="F6" s="290"/>
      <c r="G6" s="290"/>
      <c r="H6" s="290"/>
      <c r="I6" s="290"/>
      <c r="J6" s="290"/>
      <c r="K6" s="227"/>
      <c r="L6" s="228"/>
      <c r="M6" s="228"/>
      <c r="N6" s="228"/>
      <c r="O6" s="228"/>
      <c r="P6" s="8"/>
      <c r="Q6" s="7"/>
      <c r="R6" s="7"/>
      <c r="S6" s="7"/>
      <c r="T6" s="7"/>
      <c r="U6" s="7"/>
      <c r="V6" s="7"/>
      <c r="W6" s="7"/>
      <c r="X6" s="7"/>
    </row>
    <row r="7" spans="1:24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4">
      <c r="A8" s="229" t="s">
        <v>18</v>
      </c>
      <c r="B8" s="230" t="s">
        <v>170</v>
      </c>
      <c r="C8" s="219"/>
      <c r="D8" s="219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>
      <c r="A9" s="229"/>
      <c r="B9" s="231"/>
      <c r="C9" s="219"/>
      <c r="D9" s="219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>
      <c r="A10" s="79"/>
      <c r="B10" s="80"/>
      <c r="C10" s="81"/>
      <c r="D10" s="81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</row>
    <row r="11" spans="1:24">
      <c r="A11" s="79"/>
      <c r="B11" s="9" t="s">
        <v>204</v>
      </c>
      <c r="C11" s="64"/>
      <c r="D11" s="7" t="s">
        <v>180</v>
      </c>
      <c r="E11" s="7"/>
      <c r="F11" s="7"/>
      <c r="G11" s="7"/>
      <c r="H11" s="280" t="str">
        <f>IF(C11&gt;16,"人数の条件を超えています","")</f>
        <v/>
      </c>
      <c r="I11" s="280"/>
      <c r="J11" s="280"/>
      <c r="K11" s="280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4">
      <c r="A12" s="79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</row>
    <row r="13" spans="1:24">
      <c r="A13" s="79" t="s">
        <v>181</v>
      </c>
      <c r="B13" s="9" t="s">
        <v>1</v>
      </c>
      <c r="C13" s="219"/>
      <c r="D13" s="219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</row>
    <row r="14" spans="1:24">
      <c r="A14" s="79"/>
      <c r="B14" s="7"/>
      <c r="C14" s="81"/>
      <c r="D14" s="81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>
      <c r="A15" s="79" t="s">
        <v>181</v>
      </c>
      <c r="B15" s="9" t="s">
        <v>182</v>
      </c>
      <c r="C15" s="219"/>
      <c r="D15" s="219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</row>
    <row r="16" spans="1:24">
      <c r="A16" s="79"/>
      <c r="B16" s="7"/>
      <c r="C16" s="82"/>
      <c r="D16" s="83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</row>
    <row r="17" spans="1:25">
      <c r="A17" s="79"/>
      <c r="B17" s="9" t="s">
        <v>51</v>
      </c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7" t="s">
        <v>183</v>
      </c>
      <c r="O17" s="7"/>
      <c r="P17" s="7"/>
      <c r="Q17" s="7"/>
      <c r="R17" s="7"/>
      <c r="S17" s="7"/>
      <c r="T17" s="7"/>
      <c r="U17" s="7"/>
      <c r="V17" s="7"/>
      <c r="W17" s="7"/>
      <c r="X17" s="7"/>
    </row>
    <row r="18" spans="1: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5">
      <c r="A19" s="7"/>
      <c r="B19" s="307" t="s">
        <v>252</v>
      </c>
      <c r="C19" s="298" t="s">
        <v>141</v>
      </c>
      <c r="D19" s="299"/>
      <c r="E19" s="299"/>
      <c r="F19" s="299"/>
      <c r="G19" s="300"/>
      <c r="H19" s="232" t="s">
        <v>224</v>
      </c>
      <c r="I19" s="299"/>
      <c r="J19" s="300"/>
      <c r="K19" s="232" t="s">
        <v>225</v>
      </c>
      <c r="L19" s="299"/>
      <c r="M19" s="299"/>
      <c r="N19" s="232" t="s">
        <v>184</v>
      </c>
      <c r="O19" s="237" t="s">
        <v>142</v>
      </c>
      <c r="P19" s="7"/>
      <c r="Q19" s="7"/>
      <c r="R19" s="7"/>
      <c r="S19" s="7"/>
      <c r="T19" s="7"/>
      <c r="U19" s="7"/>
      <c r="V19" s="7"/>
      <c r="W19" s="7"/>
      <c r="X19" s="7"/>
    </row>
    <row r="20" spans="1:25" ht="34.5" customHeight="1">
      <c r="A20" s="7"/>
      <c r="B20" s="308"/>
      <c r="C20" s="301"/>
      <c r="D20" s="302"/>
      <c r="E20" s="302"/>
      <c r="F20" s="302"/>
      <c r="G20" s="303"/>
      <c r="H20" s="301"/>
      <c r="I20" s="302"/>
      <c r="J20" s="303"/>
      <c r="K20" s="301"/>
      <c r="L20" s="302"/>
      <c r="M20" s="302"/>
      <c r="N20" s="233"/>
      <c r="O20" s="238"/>
      <c r="P20" s="7"/>
      <c r="Q20" s="7"/>
      <c r="R20" s="7"/>
      <c r="S20" s="7"/>
      <c r="T20" s="7"/>
      <c r="U20" s="7"/>
      <c r="V20" s="7"/>
      <c r="W20" s="7"/>
      <c r="X20" s="7"/>
    </row>
    <row r="21" spans="1:25" ht="13.5" customHeight="1">
      <c r="A21" s="7"/>
      <c r="B21" s="305" t="s">
        <v>253</v>
      </c>
      <c r="C21" s="244"/>
      <c r="D21" s="245"/>
      <c r="E21" s="245"/>
      <c r="F21" s="245"/>
      <c r="G21" s="246"/>
      <c r="H21" s="14"/>
      <c r="I21" s="306"/>
      <c r="J21" s="248"/>
      <c r="K21" s="15"/>
      <c r="L21" s="306"/>
      <c r="M21" s="306"/>
      <c r="N21" s="234">
        <v>0.91666666666666696</v>
      </c>
      <c r="O21" s="239"/>
      <c r="P21" s="272" t="s">
        <v>185</v>
      </c>
      <c r="Q21" s="273"/>
      <c r="R21" s="273"/>
      <c r="S21" s="50"/>
      <c r="T21" s="50"/>
      <c r="U21" s="7">
        <f>COUNTIF(O21,"1.原詞")</f>
        <v>0</v>
      </c>
      <c r="V21" s="7"/>
      <c r="W21" s="51">
        <f>MINUTE(N21)</f>
        <v>0</v>
      </c>
      <c r="X21" s="7"/>
      <c r="Y21" s="66"/>
    </row>
    <row r="22" spans="1:25" ht="13.5" customHeight="1">
      <c r="A22" s="7"/>
      <c r="B22" s="275"/>
      <c r="C22" s="244"/>
      <c r="D22" s="245"/>
      <c r="E22" s="245"/>
      <c r="F22" s="245"/>
      <c r="G22" s="246"/>
      <c r="H22" s="16"/>
      <c r="I22" s="251"/>
      <c r="J22" s="304"/>
      <c r="K22" s="17"/>
      <c r="L22" s="251"/>
      <c r="M22" s="252"/>
      <c r="N22" s="235"/>
      <c r="O22" s="240"/>
      <c r="P22" s="272"/>
      <c r="Q22" s="273"/>
      <c r="R22" s="273"/>
      <c r="S22" s="50"/>
      <c r="T22" s="50"/>
      <c r="U22" s="7">
        <f>COUNTIF(O21,"2.訳詞")*2</f>
        <v>0</v>
      </c>
      <c r="V22" s="7">
        <f>SUM(U21:U22)</f>
        <v>0</v>
      </c>
      <c r="W22" s="51"/>
      <c r="X22" s="7"/>
    </row>
    <row r="23" spans="1:25">
      <c r="A23" s="7"/>
      <c r="B23" s="276"/>
      <c r="C23" s="277"/>
      <c r="D23" s="278"/>
      <c r="E23" s="278"/>
      <c r="F23" s="278"/>
      <c r="G23" s="279"/>
      <c r="H23" s="18"/>
      <c r="I23" s="249"/>
      <c r="J23" s="250"/>
      <c r="K23" s="19"/>
      <c r="L23" s="249"/>
      <c r="M23" s="250"/>
      <c r="N23" s="236"/>
      <c r="O23" s="241"/>
      <c r="P23" s="272"/>
      <c r="Q23" s="273"/>
      <c r="R23" s="273"/>
      <c r="S23" s="50"/>
      <c r="T23" s="50"/>
      <c r="U23" s="7"/>
      <c r="V23" s="7"/>
      <c r="W23" s="51"/>
      <c r="X23" s="7"/>
    </row>
    <row r="24" spans="1:25" ht="13.5" customHeight="1">
      <c r="A24" s="7"/>
      <c r="B24" s="274" t="s">
        <v>15</v>
      </c>
      <c r="C24" s="283"/>
      <c r="D24" s="284"/>
      <c r="E24" s="284"/>
      <c r="F24" s="284"/>
      <c r="G24" s="285"/>
      <c r="H24" s="14"/>
      <c r="I24" s="242"/>
      <c r="J24" s="243"/>
      <c r="K24" s="20"/>
      <c r="L24" s="242"/>
      <c r="M24" s="243"/>
      <c r="N24" s="234">
        <v>0.95833333333333304</v>
      </c>
      <c r="O24" s="239"/>
      <c r="P24" s="272"/>
      <c r="Q24" s="273"/>
      <c r="R24" s="273"/>
      <c r="S24" s="50"/>
      <c r="T24" s="50"/>
      <c r="U24" s="7">
        <f>COUNTIF(O24,"1.原詞")</f>
        <v>0</v>
      </c>
      <c r="V24" s="7"/>
      <c r="W24" s="51">
        <f t="shared" ref="W24" si="0">MINUTE(N24)</f>
        <v>0</v>
      </c>
      <c r="X24" s="7"/>
    </row>
    <row r="25" spans="1:25" ht="13.5" customHeight="1">
      <c r="A25" s="7"/>
      <c r="B25" s="275"/>
      <c r="C25" s="244"/>
      <c r="D25" s="245"/>
      <c r="E25" s="245"/>
      <c r="F25" s="245"/>
      <c r="G25" s="246"/>
      <c r="H25" s="16"/>
      <c r="I25" s="247"/>
      <c r="J25" s="248"/>
      <c r="K25" s="17"/>
      <c r="L25" s="247"/>
      <c r="M25" s="248"/>
      <c r="N25" s="235"/>
      <c r="O25" s="240"/>
      <c r="P25" s="272"/>
      <c r="Q25" s="273"/>
      <c r="R25" s="273"/>
      <c r="S25" s="50"/>
      <c r="T25" s="50"/>
      <c r="U25" s="7">
        <f>COUNTIF(O24,"2.訳詞")*2</f>
        <v>0</v>
      </c>
      <c r="V25" s="7">
        <f>SUM(U24:U25)</f>
        <v>0</v>
      </c>
      <c r="W25" s="51"/>
      <c r="X25" s="7"/>
    </row>
    <row r="26" spans="1:25" ht="13.5" customHeight="1">
      <c r="A26" s="7"/>
      <c r="B26" s="276"/>
      <c r="C26" s="277"/>
      <c r="D26" s="278"/>
      <c r="E26" s="278"/>
      <c r="F26" s="278"/>
      <c r="G26" s="279"/>
      <c r="H26" s="18"/>
      <c r="I26" s="249"/>
      <c r="J26" s="250"/>
      <c r="K26" s="19"/>
      <c r="L26" s="249"/>
      <c r="M26" s="250"/>
      <c r="N26" s="236"/>
      <c r="O26" s="241"/>
      <c r="P26" s="272"/>
      <c r="Q26" s="273"/>
      <c r="R26" s="273"/>
      <c r="S26" s="50"/>
      <c r="T26" s="50"/>
      <c r="U26" s="7"/>
      <c r="V26" s="7"/>
      <c r="W26" s="51"/>
      <c r="X26" s="7"/>
    </row>
    <row r="27" spans="1:25" ht="13.5" customHeight="1">
      <c r="A27" s="7"/>
      <c r="B27" s="274" t="s">
        <v>16</v>
      </c>
      <c r="C27" s="283"/>
      <c r="D27" s="284"/>
      <c r="E27" s="284"/>
      <c r="F27" s="284"/>
      <c r="G27" s="285"/>
      <c r="H27" s="14"/>
      <c r="I27" s="242"/>
      <c r="J27" s="243"/>
      <c r="K27" s="20"/>
      <c r="L27" s="242"/>
      <c r="M27" s="243"/>
      <c r="N27" s="234">
        <v>0</v>
      </c>
      <c r="O27" s="239"/>
      <c r="P27" s="272"/>
      <c r="Q27" s="273"/>
      <c r="R27" s="273"/>
      <c r="S27" s="50"/>
      <c r="T27" s="50"/>
      <c r="U27" s="7">
        <f>COUNTIF(O27,"1.原詞")</f>
        <v>0</v>
      </c>
      <c r="V27" s="7"/>
      <c r="W27" s="51">
        <f t="shared" ref="W27" si="1">MINUTE(N27)</f>
        <v>0</v>
      </c>
      <c r="X27" s="7"/>
    </row>
    <row r="28" spans="1:25" ht="13.5" customHeight="1">
      <c r="A28" s="7"/>
      <c r="B28" s="275"/>
      <c r="C28" s="244"/>
      <c r="D28" s="245"/>
      <c r="E28" s="245"/>
      <c r="F28" s="245"/>
      <c r="G28" s="246"/>
      <c r="H28" s="16"/>
      <c r="I28" s="247"/>
      <c r="J28" s="248"/>
      <c r="K28" s="17"/>
      <c r="L28" s="247"/>
      <c r="M28" s="248"/>
      <c r="N28" s="235"/>
      <c r="O28" s="240"/>
      <c r="P28" s="272"/>
      <c r="Q28" s="273"/>
      <c r="R28" s="273"/>
      <c r="S28" s="50"/>
      <c r="T28" s="50"/>
      <c r="U28" s="7">
        <f>COUNTIF(O27,"2.訳詞")*2</f>
        <v>0</v>
      </c>
      <c r="V28" s="7">
        <f>SUM(U27:U28)</f>
        <v>0</v>
      </c>
      <c r="W28" s="51"/>
      <c r="X28" s="7"/>
    </row>
    <row r="29" spans="1:25" ht="13.5" customHeight="1">
      <c r="A29" s="7"/>
      <c r="B29" s="276"/>
      <c r="C29" s="277"/>
      <c r="D29" s="278"/>
      <c r="E29" s="278"/>
      <c r="F29" s="278"/>
      <c r="G29" s="279"/>
      <c r="H29" s="18"/>
      <c r="I29" s="249"/>
      <c r="J29" s="250"/>
      <c r="K29" s="19"/>
      <c r="L29" s="249"/>
      <c r="M29" s="250"/>
      <c r="N29" s="236"/>
      <c r="O29" s="241"/>
      <c r="P29" s="272"/>
      <c r="Q29" s="273"/>
      <c r="R29" s="273"/>
      <c r="S29" s="50"/>
      <c r="T29" s="50"/>
      <c r="U29" s="7"/>
      <c r="V29" s="7"/>
      <c r="W29" s="51"/>
      <c r="X29" s="7"/>
    </row>
    <row r="30" spans="1:25" ht="13.5" customHeight="1">
      <c r="A30" s="7"/>
      <c r="B30" s="274" t="s">
        <v>17</v>
      </c>
      <c r="C30" s="283"/>
      <c r="D30" s="284"/>
      <c r="E30" s="284"/>
      <c r="F30" s="284"/>
      <c r="G30" s="285"/>
      <c r="H30" s="14"/>
      <c r="I30" s="242"/>
      <c r="J30" s="243"/>
      <c r="K30" s="20"/>
      <c r="L30" s="242"/>
      <c r="M30" s="243"/>
      <c r="N30" s="234">
        <v>0</v>
      </c>
      <c r="O30" s="239"/>
      <c r="P30" s="272"/>
      <c r="Q30" s="273"/>
      <c r="R30" s="273"/>
      <c r="S30" s="50"/>
      <c r="T30" s="50"/>
      <c r="U30" s="7">
        <f>COUNTIF(O30,"1.原詞")</f>
        <v>0</v>
      </c>
      <c r="V30" s="7"/>
      <c r="W30" s="51">
        <f t="shared" ref="W30" si="2">MINUTE(N30)</f>
        <v>0</v>
      </c>
      <c r="X30" s="7"/>
    </row>
    <row r="31" spans="1:25" ht="13.5" customHeight="1">
      <c r="A31" s="7"/>
      <c r="B31" s="275"/>
      <c r="C31" s="244"/>
      <c r="D31" s="245"/>
      <c r="E31" s="245"/>
      <c r="F31" s="245"/>
      <c r="G31" s="246"/>
      <c r="H31" s="65"/>
      <c r="I31" s="247"/>
      <c r="J31" s="248"/>
      <c r="K31" s="17"/>
      <c r="L31" s="247"/>
      <c r="M31" s="248"/>
      <c r="N31" s="235"/>
      <c r="O31" s="240"/>
      <c r="P31" s="272"/>
      <c r="Q31" s="273"/>
      <c r="R31" s="273"/>
      <c r="S31" s="50"/>
      <c r="T31" s="50"/>
      <c r="U31" s="7">
        <f>COUNTIF(O30,"2.訳詞")*2</f>
        <v>0</v>
      </c>
      <c r="V31" s="7">
        <f>SUM(U30:U31)</f>
        <v>0</v>
      </c>
      <c r="W31" s="51"/>
      <c r="X31" s="7"/>
    </row>
    <row r="32" spans="1:25" ht="13.5" customHeight="1">
      <c r="A32" s="7"/>
      <c r="B32" s="276"/>
      <c r="C32" s="277"/>
      <c r="D32" s="278"/>
      <c r="E32" s="278"/>
      <c r="F32" s="278"/>
      <c r="G32" s="279"/>
      <c r="H32" s="18"/>
      <c r="I32" s="249"/>
      <c r="J32" s="250"/>
      <c r="K32" s="19"/>
      <c r="L32" s="249"/>
      <c r="M32" s="250"/>
      <c r="N32" s="236"/>
      <c r="O32" s="241"/>
      <c r="P32" s="272"/>
      <c r="Q32" s="273"/>
      <c r="R32" s="273"/>
      <c r="S32" s="50"/>
      <c r="T32" s="50"/>
      <c r="U32" s="7"/>
      <c r="V32" s="7"/>
      <c r="W32" s="51"/>
      <c r="X32" s="7"/>
    </row>
    <row r="33" spans="1:24" ht="13.5" customHeight="1">
      <c r="A33" s="7"/>
      <c r="B33" s="274" t="s">
        <v>106</v>
      </c>
      <c r="C33" s="283"/>
      <c r="D33" s="284"/>
      <c r="E33" s="284"/>
      <c r="F33" s="284"/>
      <c r="G33" s="285"/>
      <c r="H33" s="14"/>
      <c r="I33" s="242"/>
      <c r="J33" s="243"/>
      <c r="K33" s="20"/>
      <c r="L33" s="242"/>
      <c r="M33" s="243"/>
      <c r="N33" s="234">
        <v>0</v>
      </c>
      <c r="O33" s="239"/>
      <c r="P33" s="272"/>
      <c r="Q33" s="273"/>
      <c r="R33" s="273"/>
      <c r="S33" s="50"/>
      <c r="T33" s="50"/>
      <c r="U33" s="7">
        <f>COUNTIF(O33,"1.原詞")</f>
        <v>0</v>
      </c>
      <c r="V33" s="7"/>
      <c r="W33" s="51">
        <f t="shared" ref="W33" si="3">MINUTE(N33)</f>
        <v>0</v>
      </c>
      <c r="X33" s="7"/>
    </row>
    <row r="34" spans="1:24" ht="13.5" customHeight="1">
      <c r="A34" s="7"/>
      <c r="B34" s="275"/>
      <c r="C34" s="244"/>
      <c r="D34" s="245"/>
      <c r="E34" s="245"/>
      <c r="F34" s="245"/>
      <c r="G34" s="246"/>
      <c r="H34" s="17"/>
      <c r="I34" s="247"/>
      <c r="J34" s="248"/>
      <c r="K34" s="17"/>
      <c r="L34" s="247"/>
      <c r="M34" s="248"/>
      <c r="N34" s="235"/>
      <c r="O34" s="240"/>
      <c r="P34" s="272"/>
      <c r="Q34" s="273"/>
      <c r="R34" s="273"/>
      <c r="S34" s="50"/>
      <c r="T34" s="50"/>
      <c r="U34" s="7">
        <f>COUNTIF(O33,"2.訳詞")*2</f>
        <v>0</v>
      </c>
      <c r="V34" s="7">
        <f>SUM(U33:U34)</f>
        <v>0</v>
      </c>
      <c r="W34" s="7"/>
      <c r="X34" s="7"/>
    </row>
    <row r="35" spans="1:24" ht="14.25" customHeight="1">
      <c r="A35" s="7"/>
      <c r="B35" s="276"/>
      <c r="C35" s="277"/>
      <c r="D35" s="278"/>
      <c r="E35" s="278"/>
      <c r="F35" s="278"/>
      <c r="G35" s="279"/>
      <c r="H35" s="19"/>
      <c r="I35" s="249"/>
      <c r="J35" s="250"/>
      <c r="K35" s="19"/>
      <c r="L35" s="249"/>
      <c r="M35" s="250"/>
      <c r="N35" s="236"/>
      <c r="O35" s="241"/>
      <c r="P35" s="272"/>
      <c r="Q35" s="273"/>
      <c r="R35" s="273"/>
      <c r="S35" s="50"/>
      <c r="T35" s="50"/>
      <c r="U35" s="7"/>
      <c r="V35" s="7"/>
      <c r="W35" s="7"/>
      <c r="X35" s="7"/>
    </row>
    <row r="36" spans="1:24" ht="26.25" customHeight="1">
      <c r="A36" s="7"/>
      <c r="B36" s="81"/>
      <c r="C36" s="294" t="s">
        <v>149</v>
      </c>
      <c r="D36" s="294"/>
      <c r="E36" s="294"/>
      <c r="F36" s="294"/>
      <c r="G36" s="294"/>
      <c r="H36" s="260"/>
      <c r="I36" s="260"/>
      <c r="J36" s="260"/>
      <c r="K36" s="260"/>
      <c r="L36" s="260"/>
      <c r="M36" s="260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</row>
    <row r="37" spans="1:24">
      <c r="A37" s="7"/>
      <c r="B37" s="81"/>
      <c r="C37" s="295"/>
      <c r="D37" s="295"/>
      <c r="E37" s="295"/>
      <c r="F37" s="295"/>
      <c r="G37" s="295"/>
      <c r="H37" s="271"/>
      <c r="I37" s="271"/>
      <c r="J37" s="271"/>
      <c r="K37" s="271" t="s">
        <v>102</v>
      </c>
      <c r="L37" s="271"/>
      <c r="M37" s="271"/>
      <c r="N37" s="84" t="s">
        <v>103</v>
      </c>
      <c r="O37" s="7"/>
      <c r="P37" s="7"/>
      <c r="Q37" s="7"/>
      <c r="R37" s="7"/>
      <c r="S37" s="7"/>
      <c r="T37" s="7"/>
      <c r="U37" s="7"/>
      <c r="V37" s="7"/>
      <c r="W37" s="7"/>
      <c r="X37" s="7"/>
    </row>
    <row r="38" spans="1:24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</row>
    <row r="39" spans="1:24" ht="14.25" thickBot="1">
      <c r="A39" s="281"/>
      <c r="B39" s="9" t="s">
        <v>40</v>
      </c>
      <c r="C39" s="219"/>
      <c r="D39" s="219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</row>
    <row r="40" spans="1:24">
      <c r="A40" s="281"/>
      <c r="B40" s="9" t="s">
        <v>39</v>
      </c>
      <c r="C40" s="219"/>
      <c r="D40" s="282"/>
      <c r="E40" s="85" t="s">
        <v>52</v>
      </c>
      <c r="F40" s="7"/>
      <c r="G40" s="7"/>
      <c r="H40" s="7"/>
      <c r="I40" s="7"/>
      <c r="J40" s="7"/>
      <c r="K40" s="262" t="s">
        <v>112</v>
      </c>
      <c r="L40" s="263"/>
      <c r="M40" s="263"/>
      <c r="N40" s="264"/>
      <c r="O40" s="7"/>
      <c r="P40" s="7"/>
      <c r="Q40" s="7"/>
      <c r="R40" s="7"/>
      <c r="S40" s="7"/>
      <c r="T40" s="7"/>
      <c r="U40" s="7"/>
      <c r="V40" s="7"/>
      <c r="W40" s="7"/>
      <c r="X40" s="7"/>
    </row>
    <row r="41" spans="1:24">
      <c r="A41" s="7"/>
      <c r="B41" s="7"/>
      <c r="C41" s="7"/>
      <c r="D41" s="7"/>
      <c r="E41" s="86"/>
      <c r="F41" s="7"/>
      <c r="G41" s="7"/>
      <c r="H41" s="7"/>
      <c r="I41" s="7"/>
      <c r="J41" s="7"/>
      <c r="K41" s="265"/>
      <c r="L41" s="266"/>
      <c r="M41" s="266"/>
      <c r="N41" s="267"/>
      <c r="O41" s="7"/>
      <c r="P41" s="7"/>
      <c r="Q41" s="7"/>
      <c r="R41" s="7"/>
      <c r="S41" s="7"/>
      <c r="T41" s="7"/>
      <c r="U41" s="7"/>
      <c r="V41" s="7"/>
      <c r="W41" s="7"/>
      <c r="X41" s="7"/>
    </row>
    <row r="42" spans="1:24">
      <c r="A42" s="281"/>
      <c r="B42" s="9" t="s">
        <v>108</v>
      </c>
      <c r="C42" s="219"/>
      <c r="D42" s="219"/>
      <c r="E42" s="86"/>
      <c r="F42" s="7"/>
      <c r="G42" s="7"/>
      <c r="H42" s="7"/>
      <c r="I42" s="7"/>
      <c r="J42" s="7"/>
      <c r="K42" s="265"/>
      <c r="L42" s="266"/>
      <c r="M42" s="266"/>
      <c r="N42" s="267"/>
      <c r="O42" s="7"/>
      <c r="P42" s="7"/>
      <c r="Q42" s="7"/>
      <c r="R42" s="7"/>
      <c r="S42" s="7"/>
      <c r="T42" s="7"/>
      <c r="U42" s="7"/>
      <c r="V42" s="7"/>
      <c r="W42" s="7"/>
      <c r="X42" s="7"/>
    </row>
    <row r="43" spans="1:24" ht="14.25" thickBot="1">
      <c r="A43" s="281"/>
      <c r="B43" s="9" t="s">
        <v>107</v>
      </c>
      <c r="C43" s="219"/>
      <c r="D43" s="219"/>
      <c r="E43" s="86" t="s">
        <v>53</v>
      </c>
      <c r="F43" s="7"/>
      <c r="G43" s="7"/>
      <c r="H43" s="7"/>
      <c r="I43" s="7"/>
      <c r="J43" s="7"/>
      <c r="K43" s="268"/>
      <c r="L43" s="269"/>
      <c r="M43" s="269"/>
      <c r="N43" s="270"/>
      <c r="O43" s="7"/>
      <c r="P43" s="7"/>
      <c r="Q43" s="7"/>
      <c r="R43" s="7"/>
      <c r="S43" s="7"/>
      <c r="T43" s="7"/>
      <c r="U43" s="7"/>
      <c r="V43" s="7"/>
      <c r="W43" s="7"/>
      <c r="X43" s="7"/>
    </row>
    <row r="44" spans="1:24">
      <c r="A44" s="7"/>
      <c r="B44" s="7"/>
      <c r="C44" s="7"/>
      <c r="D44" s="7"/>
      <c r="E44" s="8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</row>
    <row r="45" spans="1:24">
      <c r="A45" s="7"/>
      <c r="B45" s="84" t="s">
        <v>114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</row>
    <row r="46" spans="1:24">
      <c r="A46" s="7"/>
      <c r="B46" s="296" t="s">
        <v>113</v>
      </c>
      <c r="C46" s="297">
        <v>0</v>
      </c>
      <c r="D46" s="297"/>
      <c r="E46" s="84" t="s">
        <v>186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261">
        <f>IF(C46="","",C46)</f>
        <v>0</v>
      </c>
      <c r="Q46" s="261"/>
      <c r="R46" s="7"/>
      <c r="S46" s="7"/>
      <c r="T46" s="7"/>
      <c r="U46" s="7"/>
      <c r="V46" s="7"/>
      <c r="W46" s="7"/>
      <c r="X46" s="7"/>
    </row>
    <row r="47" spans="1:24">
      <c r="A47" s="7"/>
      <c r="B47" s="296"/>
      <c r="C47" s="297"/>
      <c r="D47" s="297"/>
      <c r="E47" s="84"/>
      <c r="F47" s="7"/>
      <c r="G47" s="7"/>
      <c r="H47" s="7"/>
      <c r="I47" s="7"/>
      <c r="J47" s="7"/>
      <c r="K47" s="7"/>
      <c r="L47" s="7"/>
      <c r="M47" s="7"/>
      <c r="N47" s="7"/>
      <c r="O47" s="7"/>
      <c r="P47" s="88"/>
      <c r="Q47" s="88"/>
      <c r="R47" s="7"/>
      <c r="S47" s="7"/>
      <c r="T47" s="7"/>
      <c r="U47" s="7"/>
      <c r="V47" s="7"/>
      <c r="W47" s="7"/>
      <c r="X47" s="7"/>
    </row>
    <row r="48" spans="1:24">
      <c r="A48" s="7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90"/>
      <c r="Q48" s="91"/>
      <c r="R48" s="7"/>
      <c r="S48" s="7"/>
      <c r="T48" s="7"/>
      <c r="U48" s="7"/>
      <c r="V48" s="7"/>
      <c r="W48" s="7"/>
      <c r="X48" s="7"/>
    </row>
    <row r="49" spans="1:24">
      <c r="A49" s="90" t="s">
        <v>18</v>
      </c>
      <c r="B49" s="87" t="s">
        <v>19</v>
      </c>
      <c r="C49" s="64"/>
      <c r="D49" s="7"/>
      <c r="E49" s="90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90"/>
      <c r="Q49" s="91"/>
      <c r="R49" s="7"/>
      <c r="S49" s="7"/>
      <c r="T49" s="7"/>
      <c r="U49" s="7"/>
      <c r="V49" s="7"/>
      <c r="W49" s="7"/>
      <c r="X49" s="7"/>
    </row>
    <row r="50" spans="1:24">
      <c r="A50" s="7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90"/>
      <c r="Q50" s="91"/>
      <c r="R50" s="7"/>
      <c r="S50" s="7"/>
      <c r="T50" s="7"/>
      <c r="U50" s="7"/>
      <c r="V50" s="7"/>
      <c r="W50" s="7"/>
      <c r="X50" s="7"/>
    </row>
    <row r="51" spans="1:24">
      <c r="A51" s="90" t="s">
        <v>18</v>
      </c>
      <c r="B51" s="87" t="s">
        <v>92</v>
      </c>
      <c r="C51" s="21"/>
      <c r="D51" s="90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90"/>
      <c r="Q51" s="91"/>
      <c r="R51" s="7"/>
      <c r="S51" s="7"/>
      <c r="T51" s="7"/>
      <c r="U51" s="7"/>
      <c r="V51" s="7"/>
      <c r="W51" s="7"/>
      <c r="X51" s="7"/>
    </row>
    <row r="52" spans="1:24">
      <c r="A52" s="7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90"/>
      <c r="Q52" s="91"/>
      <c r="R52" s="7"/>
      <c r="S52" s="7"/>
      <c r="T52" s="7"/>
      <c r="U52" s="7"/>
      <c r="V52" s="7"/>
      <c r="W52" s="7"/>
      <c r="X52" s="7"/>
    </row>
    <row r="53" spans="1:24">
      <c r="A53" s="90" t="s">
        <v>18</v>
      </c>
      <c r="B53" s="87" t="s">
        <v>4</v>
      </c>
      <c r="C53" s="21"/>
      <c r="D53" s="90"/>
      <c r="E53" s="280" t="str">
        <f>IF(C53="要","　→　※「譜めくり者」は各団でご準備ください。","")</f>
        <v/>
      </c>
      <c r="F53" s="280"/>
      <c r="G53" s="280"/>
      <c r="H53" s="280"/>
      <c r="I53" s="280"/>
      <c r="J53" s="280"/>
      <c r="K53" s="89"/>
      <c r="L53" s="89"/>
      <c r="M53" s="89"/>
      <c r="N53" s="89"/>
      <c r="O53" s="89"/>
      <c r="P53" s="90"/>
      <c r="Q53" s="91"/>
      <c r="R53" s="7"/>
      <c r="S53" s="7"/>
      <c r="T53" s="7"/>
      <c r="U53" s="7"/>
      <c r="V53" s="7"/>
      <c r="W53" s="7"/>
      <c r="X53" s="7"/>
    </row>
    <row r="54" spans="1:24">
      <c r="A54" s="7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90"/>
      <c r="Q54" s="91"/>
      <c r="R54" s="7"/>
      <c r="S54" s="7"/>
      <c r="T54" s="7"/>
      <c r="U54" s="7"/>
      <c r="V54" s="7"/>
      <c r="W54" s="7"/>
      <c r="X54" s="7"/>
    </row>
    <row r="55" spans="1:24">
      <c r="A55" s="281"/>
      <c r="B55" s="259" t="s">
        <v>122</v>
      </c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89"/>
      <c r="O55" s="89"/>
      <c r="P55" s="90"/>
      <c r="Q55" s="91"/>
      <c r="R55" s="7"/>
      <c r="S55" s="7"/>
      <c r="T55" s="7"/>
      <c r="U55" s="7"/>
      <c r="V55" s="7"/>
      <c r="W55" s="7"/>
      <c r="X55" s="7"/>
    </row>
    <row r="56" spans="1:24">
      <c r="A56" s="281"/>
      <c r="B56" s="259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</row>
    <row r="57" spans="1:24" ht="14.25" thickBo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</row>
    <row r="58" spans="1:24" ht="26.25" customHeight="1" thickTop="1">
      <c r="A58" s="7"/>
      <c r="B58" s="253" t="s">
        <v>139</v>
      </c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5"/>
      <c r="Q58" s="7"/>
      <c r="R58" s="7"/>
      <c r="S58" s="7"/>
      <c r="T58" s="7"/>
      <c r="U58" s="7"/>
      <c r="V58" s="7"/>
      <c r="W58" s="7"/>
      <c r="X58" s="7"/>
    </row>
    <row r="59" spans="1:24" ht="26.25" customHeight="1" thickBot="1">
      <c r="A59" s="7"/>
      <c r="B59" s="256" t="s">
        <v>138</v>
      </c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8"/>
      <c r="Q59" s="7"/>
      <c r="R59" s="7"/>
      <c r="S59" s="7"/>
      <c r="T59" s="7"/>
      <c r="U59" s="7"/>
      <c r="V59" s="7"/>
      <c r="W59" s="7"/>
      <c r="X59" s="7"/>
    </row>
    <row r="60" spans="1:24" ht="14.25" thickTop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</row>
    <row r="61" spans="1:24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</row>
    <row r="62" spans="1:24" ht="24">
      <c r="A62" s="289" t="s">
        <v>247</v>
      </c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93"/>
      <c r="N62" s="93"/>
      <c r="O62" s="93"/>
      <c r="P62" s="93"/>
      <c r="Q62" s="51"/>
      <c r="R62" s="51"/>
      <c r="S62" s="51"/>
      <c r="T62" s="51"/>
      <c r="U62" s="51"/>
      <c r="V62" s="51"/>
      <c r="W62" s="51"/>
      <c r="X62" s="51"/>
    </row>
    <row r="63" spans="1:24" ht="13.5" customHeight="1">
      <c r="A63" s="94"/>
      <c r="B63" s="94"/>
      <c r="C63" s="94"/>
      <c r="D63" s="94"/>
      <c r="E63" s="94"/>
      <c r="F63" s="94"/>
      <c r="G63" s="94"/>
      <c r="H63" s="94"/>
      <c r="I63" s="94"/>
      <c r="J63" s="92"/>
      <c r="K63" s="92"/>
      <c r="L63" s="92"/>
      <c r="M63" s="93"/>
      <c r="N63" s="93"/>
      <c r="O63" s="93"/>
      <c r="P63" s="93"/>
      <c r="Q63" s="51"/>
      <c r="R63" s="51"/>
      <c r="S63" s="51"/>
      <c r="T63" s="51"/>
      <c r="U63" s="51"/>
      <c r="V63" s="51"/>
      <c r="W63" s="51"/>
      <c r="X63" s="51"/>
    </row>
    <row r="64" spans="1:24" ht="13.5" customHeight="1">
      <c r="A64" s="94"/>
      <c r="B64" s="9" t="s">
        <v>32</v>
      </c>
      <c r="C64" s="290"/>
      <c r="D64" s="290"/>
      <c r="E64" s="290"/>
      <c r="F64" s="290"/>
      <c r="G64" s="290"/>
      <c r="H64" s="290"/>
      <c r="I64" s="290"/>
      <c r="J64" s="290"/>
      <c r="K64" s="291" t="s">
        <v>203</v>
      </c>
      <c r="L64" s="292"/>
      <c r="M64" s="292"/>
      <c r="N64" s="292"/>
      <c r="O64" s="292"/>
      <c r="P64" s="93"/>
      <c r="Q64" s="51"/>
      <c r="R64" s="51"/>
      <c r="S64" s="51"/>
      <c r="T64" s="51"/>
      <c r="U64" s="51"/>
      <c r="V64" s="51"/>
      <c r="W64" s="51"/>
      <c r="X64" s="51"/>
    </row>
    <row r="65" spans="1:24" ht="13.5" customHeight="1">
      <c r="A65" s="95"/>
      <c r="B65" s="56" t="s">
        <v>200</v>
      </c>
      <c r="C65" s="290"/>
      <c r="D65" s="290"/>
      <c r="E65" s="290"/>
      <c r="F65" s="290"/>
      <c r="G65" s="290"/>
      <c r="H65" s="290"/>
      <c r="I65" s="290"/>
      <c r="J65" s="290"/>
      <c r="K65" s="291"/>
      <c r="L65" s="292"/>
      <c r="M65" s="292"/>
      <c r="N65" s="292"/>
      <c r="O65" s="292"/>
      <c r="P65" s="93"/>
      <c r="Q65" s="51"/>
      <c r="R65" s="51"/>
      <c r="S65" s="51"/>
      <c r="T65" s="51"/>
      <c r="U65" s="51"/>
      <c r="V65" s="51"/>
      <c r="W65" s="51"/>
      <c r="X65" s="51"/>
    </row>
    <row r="66" spans="1:24" ht="13.5" customHeight="1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</row>
    <row r="67" spans="1:24" ht="13.5" customHeight="1">
      <c r="A67" s="293" t="s">
        <v>18</v>
      </c>
      <c r="B67" s="230" t="s">
        <v>170</v>
      </c>
      <c r="C67" s="219"/>
      <c r="D67" s="219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</row>
    <row r="68" spans="1:24" ht="13.5" customHeight="1">
      <c r="A68" s="293"/>
      <c r="B68" s="231"/>
      <c r="C68" s="219"/>
      <c r="D68" s="219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</row>
    <row r="69" spans="1:24" ht="13.5" customHeight="1">
      <c r="A69" s="96"/>
      <c r="B69" s="97"/>
      <c r="C69" s="98"/>
      <c r="D69" s="98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</row>
    <row r="70" spans="1:24" ht="13.5" customHeight="1">
      <c r="A70" s="96"/>
      <c r="B70" s="9" t="s">
        <v>204</v>
      </c>
      <c r="C70" s="64"/>
      <c r="D70" s="51" t="s">
        <v>180</v>
      </c>
      <c r="E70" s="51"/>
      <c r="F70" s="51"/>
      <c r="G70" s="51"/>
      <c r="H70" s="326" t="str">
        <f>IF(C70&gt;16,"人数の条件を超えています","")</f>
        <v/>
      </c>
      <c r="I70" s="326"/>
      <c r="J70" s="326"/>
      <c r="K70" s="326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</row>
    <row r="71" spans="1:24" ht="13.5" customHeight="1">
      <c r="A71" s="96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</row>
    <row r="72" spans="1:24" ht="13.5" customHeight="1">
      <c r="A72" s="96" t="s">
        <v>18</v>
      </c>
      <c r="B72" s="9" t="s">
        <v>1</v>
      </c>
      <c r="C72" s="219"/>
      <c r="D72" s="219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</row>
    <row r="73" spans="1:24" ht="13.5" customHeight="1">
      <c r="A73" s="96"/>
      <c r="B73" s="51"/>
      <c r="C73" s="98"/>
      <c r="D73" s="98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</row>
    <row r="74" spans="1:24" ht="13.5" customHeight="1">
      <c r="A74" s="96" t="s">
        <v>18</v>
      </c>
      <c r="B74" s="9" t="s">
        <v>182</v>
      </c>
      <c r="C74" s="219"/>
      <c r="D74" s="219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</row>
    <row r="75" spans="1:24" ht="13.5" customHeight="1">
      <c r="A75" s="96"/>
      <c r="B75" s="51"/>
      <c r="C75" s="99"/>
      <c r="D75" s="100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</row>
    <row r="76" spans="1:24" ht="13.5" customHeight="1">
      <c r="A76" s="96"/>
      <c r="B76" s="9" t="s">
        <v>51</v>
      </c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51" t="s">
        <v>183</v>
      </c>
      <c r="O76" s="51"/>
      <c r="P76" s="51"/>
      <c r="Q76" s="51"/>
      <c r="R76" s="51"/>
      <c r="S76" s="51"/>
      <c r="T76" s="51"/>
      <c r="U76" s="51"/>
      <c r="V76" s="51"/>
      <c r="W76" s="51"/>
      <c r="X76" s="51"/>
    </row>
    <row r="77" spans="1:24" ht="13.5" customHeight="1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 ht="13.5" customHeight="1">
      <c r="A78" s="51"/>
      <c r="B78" s="307" t="s">
        <v>252</v>
      </c>
      <c r="C78" s="309" t="s">
        <v>141</v>
      </c>
      <c r="D78" s="310"/>
      <c r="E78" s="310"/>
      <c r="F78" s="310"/>
      <c r="G78" s="311"/>
      <c r="H78" s="315" t="s">
        <v>197</v>
      </c>
      <c r="I78" s="310"/>
      <c r="J78" s="311"/>
      <c r="K78" s="315" t="s">
        <v>198</v>
      </c>
      <c r="L78" s="310"/>
      <c r="M78" s="310"/>
      <c r="N78" s="315" t="s">
        <v>184</v>
      </c>
      <c r="O78" s="317" t="s">
        <v>142</v>
      </c>
      <c r="P78" s="51"/>
      <c r="Q78" s="51"/>
      <c r="R78" s="51"/>
      <c r="S78" s="51"/>
      <c r="T78" s="51"/>
      <c r="U78" s="51"/>
      <c r="V78" s="51"/>
      <c r="W78" s="51"/>
      <c r="X78" s="51"/>
    </row>
    <row r="79" spans="1:24" ht="34.5" customHeight="1">
      <c r="A79" s="51"/>
      <c r="B79" s="308"/>
      <c r="C79" s="312"/>
      <c r="D79" s="313"/>
      <c r="E79" s="313"/>
      <c r="F79" s="313"/>
      <c r="G79" s="314"/>
      <c r="H79" s="312"/>
      <c r="I79" s="313"/>
      <c r="J79" s="314"/>
      <c r="K79" s="312"/>
      <c r="L79" s="313"/>
      <c r="M79" s="313"/>
      <c r="N79" s="316"/>
      <c r="O79" s="318"/>
      <c r="P79" s="51"/>
      <c r="Q79" s="51"/>
      <c r="R79" s="51"/>
      <c r="S79" s="51"/>
      <c r="T79" s="51"/>
      <c r="U79" s="51"/>
      <c r="V79" s="51"/>
      <c r="W79" s="51"/>
      <c r="X79" s="51"/>
    </row>
    <row r="80" spans="1:24" ht="13.5" customHeight="1">
      <c r="A80" s="51"/>
      <c r="B80" s="305" t="s">
        <v>253</v>
      </c>
      <c r="C80" s="244"/>
      <c r="D80" s="245"/>
      <c r="E80" s="245"/>
      <c r="F80" s="245"/>
      <c r="G80" s="246"/>
      <c r="H80" s="14"/>
      <c r="I80" s="306"/>
      <c r="J80" s="248"/>
      <c r="K80" s="15"/>
      <c r="L80" s="306"/>
      <c r="M80" s="306"/>
      <c r="N80" s="234">
        <v>0</v>
      </c>
      <c r="O80" s="239"/>
      <c r="P80" s="319" t="s">
        <v>185</v>
      </c>
      <c r="Q80" s="320"/>
      <c r="R80" s="320"/>
      <c r="S80" s="52"/>
      <c r="T80" s="52"/>
      <c r="U80" s="51">
        <f>COUNTIF(O80,"1.原詞")</f>
        <v>0</v>
      </c>
      <c r="V80" s="51"/>
      <c r="W80" s="51">
        <f>MINUTE(N80)</f>
        <v>0</v>
      </c>
      <c r="X80" s="51"/>
    </row>
    <row r="81" spans="1:24" ht="13.5" customHeight="1">
      <c r="A81" s="51"/>
      <c r="B81" s="275"/>
      <c r="C81" s="244"/>
      <c r="D81" s="245"/>
      <c r="E81" s="245"/>
      <c r="F81" s="245"/>
      <c r="G81" s="246"/>
      <c r="H81" s="16"/>
      <c r="I81" s="251"/>
      <c r="J81" s="304"/>
      <c r="K81" s="17"/>
      <c r="L81" s="251"/>
      <c r="M81" s="252"/>
      <c r="N81" s="235"/>
      <c r="O81" s="240"/>
      <c r="P81" s="319"/>
      <c r="Q81" s="320"/>
      <c r="R81" s="320"/>
      <c r="S81" s="52"/>
      <c r="T81" s="52"/>
      <c r="U81" s="51">
        <f>COUNTIF(O80,"2.訳詞")*2</f>
        <v>0</v>
      </c>
      <c r="V81" s="51">
        <f>SUM(U80:U81)</f>
        <v>0</v>
      </c>
      <c r="W81" s="51"/>
      <c r="X81" s="51"/>
    </row>
    <row r="82" spans="1:24" ht="13.5" customHeight="1">
      <c r="A82" s="51"/>
      <c r="B82" s="276"/>
      <c r="C82" s="277"/>
      <c r="D82" s="278"/>
      <c r="E82" s="278"/>
      <c r="F82" s="278"/>
      <c r="G82" s="279"/>
      <c r="H82" s="18"/>
      <c r="I82" s="249"/>
      <c r="J82" s="250"/>
      <c r="K82" s="19"/>
      <c r="L82" s="249"/>
      <c r="M82" s="250"/>
      <c r="N82" s="236"/>
      <c r="O82" s="241"/>
      <c r="P82" s="319"/>
      <c r="Q82" s="320"/>
      <c r="R82" s="320"/>
      <c r="S82" s="52"/>
      <c r="T82" s="52"/>
      <c r="U82" s="51"/>
      <c r="V82" s="51"/>
      <c r="W82" s="51"/>
      <c r="X82" s="51"/>
    </row>
    <row r="83" spans="1:24" ht="13.5" customHeight="1">
      <c r="A83" s="51"/>
      <c r="B83" s="274" t="s">
        <v>15</v>
      </c>
      <c r="C83" s="283"/>
      <c r="D83" s="284"/>
      <c r="E83" s="284"/>
      <c r="F83" s="284"/>
      <c r="G83" s="285"/>
      <c r="H83" s="14"/>
      <c r="I83" s="242"/>
      <c r="J83" s="243"/>
      <c r="K83" s="20"/>
      <c r="L83" s="242"/>
      <c r="M83" s="243"/>
      <c r="N83" s="234">
        <v>0</v>
      </c>
      <c r="O83" s="239"/>
      <c r="P83" s="319"/>
      <c r="Q83" s="320"/>
      <c r="R83" s="320"/>
      <c r="S83" s="52"/>
      <c r="T83" s="52"/>
      <c r="U83" s="51">
        <f>COUNTIF(O83,"1.原詞")</f>
        <v>0</v>
      </c>
      <c r="V83" s="51"/>
      <c r="W83" s="51">
        <f t="shared" ref="W83" si="4">MINUTE(N83)</f>
        <v>0</v>
      </c>
      <c r="X83" s="51"/>
    </row>
    <row r="84" spans="1:24" ht="13.5" customHeight="1">
      <c r="A84" s="51"/>
      <c r="B84" s="275"/>
      <c r="C84" s="244"/>
      <c r="D84" s="245"/>
      <c r="E84" s="245"/>
      <c r="F84" s="245"/>
      <c r="G84" s="246"/>
      <c r="H84" s="16"/>
      <c r="I84" s="247"/>
      <c r="J84" s="248"/>
      <c r="K84" s="17"/>
      <c r="L84" s="247"/>
      <c r="M84" s="248"/>
      <c r="N84" s="235"/>
      <c r="O84" s="240"/>
      <c r="P84" s="319"/>
      <c r="Q84" s="320"/>
      <c r="R84" s="320"/>
      <c r="S84" s="52"/>
      <c r="T84" s="52"/>
      <c r="U84" s="51">
        <f>COUNTIF(O83,"2.訳詞")*2</f>
        <v>0</v>
      </c>
      <c r="V84" s="51">
        <f>SUM(U83:U84)</f>
        <v>0</v>
      </c>
      <c r="W84" s="51"/>
      <c r="X84" s="51"/>
    </row>
    <row r="85" spans="1:24" ht="13.5" customHeight="1">
      <c r="A85" s="51"/>
      <c r="B85" s="276"/>
      <c r="C85" s="277"/>
      <c r="D85" s="278"/>
      <c r="E85" s="278"/>
      <c r="F85" s="278"/>
      <c r="G85" s="279"/>
      <c r="H85" s="18"/>
      <c r="I85" s="249"/>
      <c r="J85" s="250"/>
      <c r="K85" s="19"/>
      <c r="L85" s="249"/>
      <c r="M85" s="250"/>
      <c r="N85" s="236"/>
      <c r="O85" s="241"/>
      <c r="P85" s="319"/>
      <c r="Q85" s="320"/>
      <c r="R85" s="320"/>
      <c r="S85" s="52"/>
      <c r="T85" s="52"/>
      <c r="U85" s="51"/>
      <c r="V85" s="51"/>
      <c r="W85" s="51"/>
      <c r="X85" s="51"/>
    </row>
    <row r="86" spans="1:24" ht="13.5" customHeight="1">
      <c r="A86" s="51"/>
      <c r="B86" s="274" t="s">
        <v>16</v>
      </c>
      <c r="C86" s="283"/>
      <c r="D86" s="284"/>
      <c r="E86" s="284"/>
      <c r="F86" s="284"/>
      <c r="G86" s="285"/>
      <c r="H86" s="14"/>
      <c r="I86" s="242"/>
      <c r="J86" s="243"/>
      <c r="K86" s="20"/>
      <c r="L86" s="242"/>
      <c r="M86" s="243"/>
      <c r="N86" s="234">
        <v>0</v>
      </c>
      <c r="O86" s="239"/>
      <c r="P86" s="319"/>
      <c r="Q86" s="320"/>
      <c r="R86" s="320"/>
      <c r="S86" s="52"/>
      <c r="T86" s="52"/>
      <c r="U86" s="51">
        <f>COUNTIF(O86,"1.原詞")</f>
        <v>0</v>
      </c>
      <c r="V86" s="51"/>
      <c r="W86" s="51">
        <f t="shared" ref="W86" si="5">MINUTE(N86)</f>
        <v>0</v>
      </c>
      <c r="X86" s="51"/>
    </row>
    <row r="87" spans="1:24" ht="13.5" customHeight="1">
      <c r="A87" s="51"/>
      <c r="B87" s="275"/>
      <c r="C87" s="244"/>
      <c r="D87" s="245"/>
      <c r="E87" s="245"/>
      <c r="F87" s="245"/>
      <c r="G87" s="246"/>
      <c r="H87" s="16"/>
      <c r="I87" s="247"/>
      <c r="J87" s="248"/>
      <c r="K87" s="17"/>
      <c r="L87" s="247"/>
      <c r="M87" s="248"/>
      <c r="N87" s="235"/>
      <c r="O87" s="240"/>
      <c r="P87" s="319"/>
      <c r="Q87" s="320"/>
      <c r="R87" s="320"/>
      <c r="S87" s="52"/>
      <c r="T87" s="52"/>
      <c r="U87" s="51">
        <f>COUNTIF(O86,"2.訳詞")*2</f>
        <v>0</v>
      </c>
      <c r="V87" s="51">
        <f>SUM(U86:U87)</f>
        <v>0</v>
      </c>
      <c r="W87" s="51"/>
      <c r="X87" s="51"/>
    </row>
    <row r="88" spans="1:24" ht="13.5" customHeight="1">
      <c r="A88" s="51"/>
      <c r="B88" s="276"/>
      <c r="C88" s="277"/>
      <c r="D88" s="278"/>
      <c r="E88" s="278"/>
      <c r="F88" s="278"/>
      <c r="G88" s="279"/>
      <c r="H88" s="18"/>
      <c r="I88" s="249"/>
      <c r="J88" s="250"/>
      <c r="K88" s="19"/>
      <c r="L88" s="249"/>
      <c r="M88" s="250"/>
      <c r="N88" s="236"/>
      <c r="O88" s="241"/>
      <c r="P88" s="319"/>
      <c r="Q88" s="320"/>
      <c r="R88" s="320"/>
      <c r="S88" s="52"/>
      <c r="T88" s="52"/>
      <c r="U88" s="51"/>
      <c r="V88" s="51"/>
      <c r="W88" s="51"/>
      <c r="X88" s="51"/>
    </row>
    <row r="89" spans="1:24" ht="13.5" customHeight="1">
      <c r="A89" s="51"/>
      <c r="B89" s="274" t="s">
        <v>17</v>
      </c>
      <c r="C89" s="283"/>
      <c r="D89" s="284"/>
      <c r="E89" s="284"/>
      <c r="F89" s="284"/>
      <c r="G89" s="285"/>
      <c r="H89" s="14"/>
      <c r="I89" s="242"/>
      <c r="J89" s="243"/>
      <c r="K89" s="20"/>
      <c r="L89" s="242"/>
      <c r="M89" s="243"/>
      <c r="N89" s="234">
        <v>0</v>
      </c>
      <c r="O89" s="239"/>
      <c r="P89" s="319"/>
      <c r="Q89" s="320"/>
      <c r="R89" s="320"/>
      <c r="S89" s="52"/>
      <c r="T89" s="52"/>
      <c r="U89" s="51">
        <f>COUNTIF(O89,"1.原詞")</f>
        <v>0</v>
      </c>
      <c r="V89" s="51"/>
      <c r="W89" s="51">
        <f t="shared" ref="W89" si="6">MINUTE(N89)</f>
        <v>0</v>
      </c>
      <c r="X89" s="51"/>
    </row>
    <row r="90" spans="1:24" ht="13.5" customHeight="1">
      <c r="A90" s="51"/>
      <c r="B90" s="275"/>
      <c r="C90" s="244"/>
      <c r="D90" s="245"/>
      <c r="E90" s="245"/>
      <c r="F90" s="245"/>
      <c r="G90" s="246"/>
      <c r="H90" s="65"/>
      <c r="I90" s="247"/>
      <c r="J90" s="248"/>
      <c r="K90" s="17"/>
      <c r="L90" s="247"/>
      <c r="M90" s="248"/>
      <c r="N90" s="235"/>
      <c r="O90" s="240"/>
      <c r="P90" s="319"/>
      <c r="Q90" s="320"/>
      <c r="R90" s="320"/>
      <c r="S90" s="52"/>
      <c r="T90" s="52"/>
      <c r="U90" s="51">
        <f>COUNTIF(O89,"2.訳詞")*2</f>
        <v>0</v>
      </c>
      <c r="V90" s="51">
        <f>SUM(U89:U90)</f>
        <v>0</v>
      </c>
      <c r="W90" s="51"/>
      <c r="X90" s="51"/>
    </row>
    <row r="91" spans="1:24" ht="13.5" customHeight="1">
      <c r="A91" s="51"/>
      <c r="B91" s="276"/>
      <c r="C91" s="277"/>
      <c r="D91" s="278"/>
      <c r="E91" s="278"/>
      <c r="F91" s="278"/>
      <c r="G91" s="279"/>
      <c r="H91" s="18"/>
      <c r="I91" s="249"/>
      <c r="J91" s="250"/>
      <c r="K91" s="19"/>
      <c r="L91" s="249"/>
      <c r="M91" s="250"/>
      <c r="N91" s="236"/>
      <c r="O91" s="241"/>
      <c r="P91" s="319"/>
      <c r="Q91" s="320"/>
      <c r="R91" s="320"/>
      <c r="S91" s="52"/>
      <c r="T91" s="52"/>
      <c r="U91" s="51"/>
      <c r="V91" s="51"/>
      <c r="W91" s="51"/>
      <c r="X91" s="51"/>
    </row>
    <row r="92" spans="1:24" ht="13.5" customHeight="1">
      <c r="A92" s="51"/>
      <c r="B92" s="274" t="s">
        <v>106</v>
      </c>
      <c r="C92" s="283"/>
      <c r="D92" s="284"/>
      <c r="E92" s="284"/>
      <c r="F92" s="284"/>
      <c r="G92" s="285"/>
      <c r="H92" s="14"/>
      <c r="I92" s="242"/>
      <c r="J92" s="243"/>
      <c r="K92" s="20"/>
      <c r="L92" s="242"/>
      <c r="M92" s="243"/>
      <c r="N92" s="234">
        <v>0</v>
      </c>
      <c r="O92" s="239"/>
      <c r="P92" s="319"/>
      <c r="Q92" s="320"/>
      <c r="R92" s="320"/>
      <c r="S92" s="52"/>
      <c r="T92" s="52"/>
      <c r="U92" s="51">
        <f>COUNTIF(O92,"1.原詞")</f>
        <v>0</v>
      </c>
      <c r="V92" s="51"/>
      <c r="W92" s="51">
        <f t="shared" ref="W92" si="7">MINUTE(N92)</f>
        <v>0</v>
      </c>
      <c r="X92" s="51"/>
    </row>
    <row r="93" spans="1:24" ht="13.5" customHeight="1">
      <c r="A93" s="51"/>
      <c r="B93" s="275"/>
      <c r="C93" s="244"/>
      <c r="D93" s="245"/>
      <c r="E93" s="245"/>
      <c r="F93" s="245"/>
      <c r="G93" s="246"/>
      <c r="H93" s="17"/>
      <c r="I93" s="247"/>
      <c r="J93" s="248"/>
      <c r="K93" s="17"/>
      <c r="L93" s="247"/>
      <c r="M93" s="248"/>
      <c r="N93" s="235"/>
      <c r="O93" s="240"/>
      <c r="P93" s="319"/>
      <c r="Q93" s="320"/>
      <c r="R93" s="320"/>
      <c r="S93" s="52"/>
      <c r="T93" s="52"/>
      <c r="U93" s="51">
        <f>COUNTIF(O92,"2.訳詞")*2</f>
        <v>0</v>
      </c>
      <c r="V93" s="51">
        <f>SUM(U92:U93)</f>
        <v>0</v>
      </c>
      <c r="W93" s="51"/>
      <c r="X93" s="51"/>
    </row>
    <row r="94" spans="1:24" ht="13.5" customHeight="1">
      <c r="A94" s="51"/>
      <c r="B94" s="276"/>
      <c r="C94" s="277"/>
      <c r="D94" s="278"/>
      <c r="E94" s="278"/>
      <c r="F94" s="278"/>
      <c r="G94" s="279"/>
      <c r="H94" s="19"/>
      <c r="I94" s="249"/>
      <c r="J94" s="250"/>
      <c r="K94" s="19"/>
      <c r="L94" s="249"/>
      <c r="M94" s="250"/>
      <c r="N94" s="236"/>
      <c r="O94" s="241"/>
      <c r="P94" s="319"/>
      <c r="Q94" s="320"/>
      <c r="R94" s="320"/>
      <c r="S94" s="52"/>
      <c r="T94" s="52"/>
      <c r="U94" s="51"/>
      <c r="V94" s="51"/>
      <c r="W94" s="51"/>
      <c r="X94" s="51"/>
    </row>
    <row r="95" spans="1:24" ht="27" customHeight="1">
      <c r="A95" s="51"/>
      <c r="B95" s="98"/>
      <c r="C95" s="337" t="s">
        <v>149</v>
      </c>
      <c r="D95" s="337"/>
      <c r="E95" s="337"/>
      <c r="F95" s="337"/>
      <c r="G95" s="337"/>
      <c r="H95" s="339"/>
      <c r="I95" s="339"/>
      <c r="J95" s="339"/>
      <c r="K95" s="339"/>
      <c r="L95" s="339"/>
      <c r="M95" s="339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1:24" ht="13.5" customHeight="1">
      <c r="A96" s="51"/>
      <c r="B96" s="98"/>
      <c r="C96" s="338"/>
      <c r="D96" s="338"/>
      <c r="E96" s="338"/>
      <c r="F96" s="338"/>
      <c r="G96" s="338"/>
      <c r="H96" s="340"/>
      <c r="I96" s="340"/>
      <c r="J96" s="340"/>
      <c r="K96" s="340" t="s">
        <v>102</v>
      </c>
      <c r="L96" s="340"/>
      <c r="M96" s="340"/>
      <c r="N96" s="101" t="s">
        <v>103</v>
      </c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1:24" ht="13.5" customHeight="1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1:24" ht="13.5" customHeight="1" thickBot="1">
      <c r="A98" s="327"/>
      <c r="B98" s="9" t="s">
        <v>40</v>
      </c>
      <c r="C98" s="219"/>
      <c r="D98" s="219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1:24" ht="13.5" customHeight="1">
      <c r="A99" s="327"/>
      <c r="B99" s="9" t="s">
        <v>39</v>
      </c>
      <c r="C99" s="219"/>
      <c r="D99" s="282"/>
      <c r="E99" s="102" t="s">
        <v>52</v>
      </c>
      <c r="F99" s="51"/>
      <c r="G99" s="51"/>
      <c r="H99" s="51"/>
      <c r="I99" s="51"/>
      <c r="J99" s="51"/>
      <c r="K99" s="341" t="s">
        <v>112</v>
      </c>
      <c r="L99" s="342"/>
      <c r="M99" s="342"/>
      <c r="N99" s="343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1:24" ht="13.5" customHeight="1">
      <c r="A100" s="51"/>
      <c r="B100" s="51"/>
      <c r="C100" s="51"/>
      <c r="D100" s="51"/>
      <c r="E100" s="103"/>
      <c r="F100" s="51"/>
      <c r="G100" s="51"/>
      <c r="H100" s="51"/>
      <c r="I100" s="51"/>
      <c r="J100" s="51"/>
      <c r="K100" s="344"/>
      <c r="L100" s="345"/>
      <c r="M100" s="345"/>
      <c r="N100" s="346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1:24" ht="13.5" customHeight="1">
      <c r="A101" s="327"/>
      <c r="B101" s="9" t="s">
        <v>108</v>
      </c>
      <c r="C101" s="219"/>
      <c r="D101" s="219"/>
      <c r="E101" s="103"/>
      <c r="F101" s="51"/>
      <c r="G101" s="51"/>
      <c r="H101" s="51"/>
      <c r="I101" s="51"/>
      <c r="J101" s="51"/>
      <c r="K101" s="344"/>
      <c r="L101" s="345"/>
      <c r="M101" s="345"/>
      <c r="N101" s="346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1:24" ht="13.5" customHeight="1" thickBot="1">
      <c r="A102" s="327"/>
      <c r="B102" s="9" t="s">
        <v>107</v>
      </c>
      <c r="C102" s="219"/>
      <c r="D102" s="219"/>
      <c r="E102" s="103" t="s">
        <v>53</v>
      </c>
      <c r="F102" s="51"/>
      <c r="G102" s="51"/>
      <c r="H102" s="51"/>
      <c r="I102" s="51"/>
      <c r="J102" s="51"/>
      <c r="K102" s="347"/>
      <c r="L102" s="348"/>
      <c r="M102" s="348"/>
      <c r="N102" s="349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1:24" ht="13.5" customHeight="1">
      <c r="A103" s="51"/>
      <c r="B103" s="51"/>
      <c r="C103" s="51"/>
      <c r="D103" s="51"/>
      <c r="E103" s="103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1:24" ht="13.5" customHeight="1">
      <c r="A104" s="51"/>
      <c r="B104" s="101" t="s">
        <v>114</v>
      </c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1:24" ht="13.5" customHeight="1">
      <c r="A105" s="51"/>
      <c r="B105" s="296" t="s">
        <v>113</v>
      </c>
      <c r="C105" s="321">
        <v>0</v>
      </c>
      <c r="D105" s="322"/>
      <c r="E105" s="101" t="s">
        <v>186</v>
      </c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325">
        <f>IF(C105="","",C105)</f>
        <v>0</v>
      </c>
      <c r="Q105" s="325"/>
      <c r="R105" s="51"/>
      <c r="S105" s="51"/>
      <c r="T105" s="51"/>
      <c r="U105" s="51"/>
      <c r="V105" s="51"/>
      <c r="W105" s="51"/>
      <c r="X105" s="51"/>
    </row>
    <row r="106" spans="1:24" ht="13.5" customHeight="1">
      <c r="A106" s="51"/>
      <c r="B106" s="296"/>
      <c r="C106" s="323"/>
      <c r="D106" s="324"/>
      <c r="E106" s="10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104"/>
      <c r="Q106" s="104"/>
      <c r="R106" s="51"/>
      <c r="S106" s="51"/>
      <c r="T106" s="51"/>
      <c r="U106" s="51"/>
      <c r="V106" s="51"/>
      <c r="W106" s="51"/>
      <c r="X106" s="51"/>
    </row>
    <row r="107" spans="1:24" ht="13.5" customHeight="1">
      <c r="A107" s="51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6"/>
      <c r="Q107" s="107"/>
      <c r="R107" s="51"/>
      <c r="S107" s="51"/>
      <c r="T107" s="51"/>
      <c r="U107" s="51"/>
      <c r="V107" s="51"/>
      <c r="W107" s="51"/>
      <c r="X107" s="51"/>
    </row>
    <row r="108" spans="1:24" ht="13.5" customHeight="1">
      <c r="A108" s="106" t="s">
        <v>18</v>
      </c>
      <c r="B108" s="87" t="s">
        <v>19</v>
      </c>
      <c r="C108" s="64"/>
      <c r="D108" s="51"/>
      <c r="E108" s="106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6"/>
      <c r="Q108" s="107"/>
      <c r="R108" s="51"/>
      <c r="S108" s="51"/>
      <c r="T108" s="51"/>
      <c r="U108" s="51"/>
      <c r="V108" s="51"/>
      <c r="W108" s="51"/>
      <c r="X108" s="51"/>
    </row>
    <row r="109" spans="1:24" ht="13.5" customHeight="1">
      <c r="A109" s="51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6"/>
      <c r="Q109" s="107"/>
      <c r="R109" s="51"/>
      <c r="S109" s="51"/>
      <c r="T109" s="51"/>
      <c r="U109" s="51"/>
      <c r="V109" s="51"/>
      <c r="W109" s="51"/>
      <c r="X109" s="51"/>
    </row>
    <row r="110" spans="1:24" ht="13.5" customHeight="1">
      <c r="A110" s="106" t="s">
        <v>18</v>
      </c>
      <c r="B110" s="87" t="s">
        <v>92</v>
      </c>
      <c r="C110" s="21"/>
      <c r="D110" s="106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6"/>
      <c r="Q110" s="107"/>
      <c r="R110" s="51"/>
      <c r="S110" s="51"/>
      <c r="T110" s="51"/>
      <c r="U110" s="51"/>
      <c r="V110" s="51"/>
      <c r="W110" s="51"/>
      <c r="X110" s="51"/>
    </row>
    <row r="111" spans="1:24" ht="13.5" customHeight="1">
      <c r="A111" s="51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6"/>
      <c r="Q111" s="107"/>
      <c r="R111" s="51"/>
      <c r="S111" s="51"/>
      <c r="T111" s="51"/>
      <c r="U111" s="51"/>
      <c r="V111" s="51"/>
      <c r="W111" s="51"/>
      <c r="X111" s="51"/>
    </row>
    <row r="112" spans="1:24" ht="13.5" customHeight="1">
      <c r="A112" s="106" t="s">
        <v>18</v>
      </c>
      <c r="B112" s="87" t="s">
        <v>4</v>
      </c>
      <c r="C112" s="21"/>
      <c r="D112" s="106"/>
      <c r="E112" s="326" t="str">
        <f>IF(C112="要","　→　※「譜めくり者」は各団でご準備ください。","")</f>
        <v/>
      </c>
      <c r="F112" s="326"/>
      <c r="G112" s="326"/>
      <c r="H112" s="326"/>
      <c r="I112" s="326"/>
      <c r="J112" s="326"/>
      <c r="K112" s="105"/>
      <c r="L112" s="105"/>
      <c r="M112" s="105"/>
      <c r="N112" s="105"/>
      <c r="O112" s="105"/>
      <c r="P112" s="106"/>
      <c r="Q112" s="107"/>
      <c r="R112" s="51"/>
      <c r="S112" s="51"/>
      <c r="T112" s="51"/>
      <c r="U112" s="51"/>
      <c r="V112" s="51"/>
      <c r="W112" s="51"/>
      <c r="X112" s="51"/>
    </row>
    <row r="113" spans="1:24" ht="13.5" customHeight="1">
      <c r="A113" s="51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6"/>
      <c r="Q113" s="107"/>
      <c r="R113" s="51"/>
      <c r="S113" s="51"/>
      <c r="T113" s="51"/>
      <c r="U113" s="51"/>
      <c r="V113" s="51"/>
      <c r="W113" s="51"/>
      <c r="X113" s="51"/>
    </row>
    <row r="114" spans="1:24" ht="13.5" customHeight="1">
      <c r="A114" s="327"/>
      <c r="B114" s="259" t="s">
        <v>122</v>
      </c>
      <c r="C114" s="328"/>
      <c r="D114" s="329"/>
      <c r="E114" s="329"/>
      <c r="F114" s="329"/>
      <c r="G114" s="329"/>
      <c r="H114" s="329"/>
      <c r="I114" s="329"/>
      <c r="J114" s="329"/>
      <c r="K114" s="329"/>
      <c r="L114" s="329"/>
      <c r="M114" s="330"/>
      <c r="N114" s="105"/>
      <c r="O114" s="105"/>
      <c r="P114" s="106"/>
      <c r="Q114" s="107"/>
      <c r="R114" s="51"/>
      <c r="S114" s="51"/>
      <c r="T114" s="51"/>
      <c r="U114" s="51"/>
      <c r="V114" s="51"/>
      <c r="W114" s="51"/>
      <c r="X114" s="51"/>
    </row>
    <row r="115" spans="1:24" ht="13.5" customHeight="1">
      <c r="A115" s="327"/>
      <c r="B115" s="259"/>
      <c r="C115" s="331"/>
      <c r="D115" s="332"/>
      <c r="E115" s="332"/>
      <c r="F115" s="332"/>
      <c r="G115" s="332"/>
      <c r="H115" s="332"/>
      <c r="I115" s="332"/>
      <c r="J115" s="332"/>
      <c r="K115" s="332"/>
      <c r="L115" s="332"/>
      <c r="M115" s="333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</row>
    <row r="116" spans="1:24" ht="13.5" customHeight="1" thickBot="1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</row>
    <row r="117" spans="1:24" ht="27" customHeight="1" thickTop="1">
      <c r="A117" s="51"/>
      <c r="B117" s="334" t="s">
        <v>139</v>
      </c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6"/>
      <c r="Q117" s="51"/>
      <c r="R117" s="51"/>
      <c r="S117" s="51"/>
      <c r="T117" s="51"/>
      <c r="U117" s="51"/>
      <c r="V117" s="51"/>
      <c r="W117" s="51"/>
      <c r="X117" s="51"/>
    </row>
    <row r="118" spans="1:24" ht="27" customHeight="1" thickBot="1">
      <c r="A118" s="51"/>
      <c r="B118" s="350" t="s">
        <v>138</v>
      </c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2"/>
      <c r="Q118" s="51"/>
      <c r="R118" s="51"/>
      <c r="S118" s="51"/>
      <c r="T118" s="51"/>
      <c r="U118" s="51"/>
      <c r="V118" s="51"/>
      <c r="W118" s="51"/>
      <c r="X118" s="51"/>
    </row>
    <row r="119" spans="1:24" ht="13.5" customHeight="1" thickTop="1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</row>
    <row r="120" spans="1:24" ht="13.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</row>
    <row r="121" spans="1:24" ht="24">
      <c r="A121" s="353" t="s">
        <v>248</v>
      </c>
      <c r="B121" s="353"/>
      <c r="C121" s="353"/>
      <c r="D121" s="353"/>
      <c r="E121" s="353"/>
      <c r="F121" s="353"/>
      <c r="G121" s="353"/>
      <c r="H121" s="353"/>
      <c r="I121" s="353"/>
      <c r="J121" s="353"/>
      <c r="K121" s="353"/>
      <c r="L121" s="353"/>
      <c r="M121" s="109"/>
      <c r="N121" s="109"/>
      <c r="O121" s="109"/>
      <c r="P121" s="109"/>
      <c r="Q121" s="53"/>
      <c r="R121" s="53"/>
      <c r="S121" s="53"/>
      <c r="T121" s="53"/>
      <c r="U121" s="53"/>
      <c r="V121" s="53"/>
      <c r="W121" s="53"/>
      <c r="X121" s="53"/>
    </row>
    <row r="122" spans="1:24" ht="13.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08"/>
      <c r="K122" s="108"/>
      <c r="L122" s="108"/>
      <c r="M122" s="109"/>
      <c r="N122" s="109"/>
      <c r="O122" s="109"/>
      <c r="P122" s="109"/>
      <c r="Q122" s="53"/>
      <c r="R122" s="53"/>
      <c r="S122" s="53"/>
      <c r="T122" s="53"/>
      <c r="U122" s="53"/>
      <c r="V122" s="53"/>
      <c r="W122" s="53"/>
      <c r="X122" s="53"/>
    </row>
    <row r="123" spans="1:24" ht="13.5" customHeight="1">
      <c r="A123" s="110"/>
      <c r="B123" s="9" t="s">
        <v>32</v>
      </c>
      <c r="C123" s="290"/>
      <c r="D123" s="290"/>
      <c r="E123" s="290"/>
      <c r="F123" s="290"/>
      <c r="G123" s="290"/>
      <c r="H123" s="290"/>
      <c r="I123" s="290"/>
      <c r="J123" s="290"/>
      <c r="K123" s="354" t="s">
        <v>203</v>
      </c>
      <c r="L123" s="355"/>
      <c r="M123" s="355"/>
      <c r="N123" s="355"/>
      <c r="O123" s="355"/>
      <c r="P123" s="109"/>
      <c r="Q123" s="53"/>
      <c r="R123" s="53"/>
      <c r="S123" s="53"/>
      <c r="T123" s="53"/>
      <c r="U123" s="53"/>
      <c r="V123" s="53"/>
      <c r="W123" s="53"/>
      <c r="X123" s="53"/>
    </row>
    <row r="124" spans="1:24" ht="13.5" customHeight="1">
      <c r="A124" s="111"/>
      <c r="B124" s="56" t="s">
        <v>201</v>
      </c>
      <c r="C124" s="290"/>
      <c r="D124" s="290"/>
      <c r="E124" s="290"/>
      <c r="F124" s="290"/>
      <c r="G124" s="290"/>
      <c r="H124" s="290"/>
      <c r="I124" s="290"/>
      <c r="J124" s="290"/>
      <c r="K124" s="354"/>
      <c r="L124" s="355"/>
      <c r="M124" s="355"/>
      <c r="N124" s="355"/>
      <c r="O124" s="355"/>
      <c r="P124" s="109"/>
      <c r="Q124" s="53"/>
      <c r="R124" s="53"/>
      <c r="S124" s="53"/>
      <c r="T124" s="53"/>
      <c r="U124" s="53"/>
      <c r="V124" s="53"/>
      <c r="W124" s="53"/>
      <c r="X124" s="53"/>
    </row>
    <row r="125" spans="1:24" ht="13.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</row>
    <row r="126" spans="1:24" ht="13.5" customHeight="1">
      <c r="A126" s="356" t="s">
        <v>18</v>
      </c>
      <c r="B126" s="230" t="s">
        <v>170</v>
      </c>
      <c r="C126" s="219"/>
      <c r="D126" s="219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</row>
    <row r="127" spans="1:24" ht="13.5" customHeight="1">
      <c r="A127" s="356"/>
      <c r="B127" s="231"/>
      <c r="C127" s="219"/>
      <c r="D127" s="219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</row>
    <row r="128" spans="1:24" ht="13.5" customHeight="1">
      <c r="A128" s="112"/>
      <c r="B128" s="113"/>
      <c r="C128" s="114"/>
      <c r="D128" s="114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3.5" customHeight="1">
      <c r="A129" s="112"/>
      <c r="B129" s="9" t="s">
        <v>204</v>
      </c>
      <c r="C129" s="64"/>
      <c r="D129" s="53" t="s">
        <v>180</v>
      </c>
      <c r="E129" s="53"/>
      <c r="F129" s="53"/>
      <c r="G129" s="53"/>
      <c r="H129" s="370" t="str">
        <f>IF(C129&gt;16,"人数の条件を超えています","")</f>
        <v/>
      </c>
      <c r="I129" s="370"/>
      <c r="J129" s="370"/>
      <c r="K129" s="370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</row>
    <row r="130" spans="1:24" ht="13.5" customHeight="1">
      <c r="A130" s="112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</row>
    <row r="131" spans="1:24" ht="13.5" customHeight="1">
      <c r="A131" s="112" t="s">
        <v>18</v>
      </c>
      <c r="B131" s="9" t="s">
        <v>1</v>
      </c>
      <c r="C131" s="219"/>
      <c r="D131" s="219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</row>
    <row r="132" spans="1:24" ht="13.5" customHeight="1">
      <c r="A132" s="112"/>
      <c r="B132" s="53"/>
      <c r="C132" s="114"/>
      <c r="D132" s="114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</row>
    <row r="133" spans="1:24" ht="13.5" customHeight="1">
      <c r="A133" s="112" t="s">
        <v>18</v>
      </c>
      <c r="B133" s="9" t="s">
        <v>182</v>
      </c>
      <c r="C133" s="219"/>
      <c r="D133" s="219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</row>
    <row r="134" spans="1:24" ht="13.5" customHeight="1">
      <c r="A134" s="112"/>
      <c r="B134" s="53"/>
      <c r="C134" s="115"/>
      <c r="D134" s="116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</row>
    <row r="135" spans="1:24" ht="13.5" customHeight="1">
      <c r="A135" s="112"/>
      <c r="B135" s="9" t="s">
        <v>51</v>
      </c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53" t="s">
        <v>183</v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</row>
    <row r="136" spans="1:24" ht="13.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</row>
    <row r="137" spans="1:24" ht="13.5" customHeight="1">
      <c r="A137" s="53"/>
      <c r="B137" s="307" t="s">
        <v>252</v>
      </c>
      <c r="C137" s="357" t="s">
        <v>141</v>
      </c>
      <c r="D137" s="358"/>
      <c r="E137" s="358"/>
      <c r="F137" s="358"/>
      <c r="G137" s="359"/>
      <c r="H137" s="363" t="s">
        <v>197</v>
      </c>
      <c r="I137" s="358"/>
      <c r="J137" s="359"/>
      <c r="K137" s="363" t="s">
        <v>198</v>
      </c>
      <c r="L137" s="358"/>
      <c r="M137" s="358"/>
      <c r="N137" s="363" t="s">
        <v>184</v>
      </c>
      <c r="O137" s="365" t="s">
        <v>142</v>
      </c>
      <c r="P137" s="53"/>
      <c r="Q137" s="53"/>
      <c r="R137" s="53"/>
      <c r="S137" s="53"/>
      <c r="T137" s="53"/>
      <c r="U137" s="53"/>
      <c r="V137" s="53"/>
      <c r="W137" s="53"/>
      <c r="X137" s="53"/>
    </row>
    <row r="138" spans="1:24" ht="34.5" customHeight="1">
      <c r="A138" s="53"/>
      <c r="B138" s="308"/>
      <c r="C138" s="360"/>
      <c r="D138" s="361"/>
      <c r="E138" s="361"/>
      <c r="F138" s="361"/>
      <c r="G138" s="362"/>
      <c r="H138" s="360"/>
      <c r="I138" s="361"/>
      <c r="J138" s="362"/>
      <c r="K138" s="360"/>
      <c r="L138" s="361"/>
      <c r="M138" s="361"/>
      <c r="N138" s="364"/>
      <c r="O138" s="366"/>
      <c r="P138" s="53"/>
      <c r="Q138" s="53"/>
      <c r="R138" s="53"/>
      <c r="S138" s="53"/>
      <c r="T138" s="53"/>
      <c r="U138" s="53"/>
      <c r="V138" s="53"/>
      <c r="W138" s="53"/>
      <c r="X138" s="53"/>
    </row>
    <row r="139" spans="1:24" ht="13.5" customHeight="1">
      <c r="A139" s="53"/>
      <c r="B139" s="305" t="s">
        <v>253</v>
      </c>
      <c r="C139" s="244"/>
      <c r="D139" s="245"/>
      <c r="E139" s="245"/>
      <c r="F139" s="245"/>
      <c r="G139" s="246"/>
      <c r="H139" s="14"/>
      <c r="I139" s="306"/>
      <c r="J139" s="248"/>
      <c r="K139" s="15"/>
      <c r="L139" s="306"/>
      <c r="M139" s="306"/>
      <c r="N139" s="234">
        <v>0</v>
      </c>
      <c r="O139" s="239"/>
      <c r="P139" s="367" t="s">
        <v>185</v>
      </c>
      <c r="Q139" s="368"/>
      <c r="R139" s="368"/>
      <c r="S139" s="54"/>
      <c r="T139" s="54"/>
      <c r="U139" s="53">
        <f>COUNTIF(O139,"1.原詞")</f>
        <v>0</v>
      </c>
      <c r="V139" s="53"/>
      <c r="W139" s="51">
        <f>MINUTE(N139)</f>
        <v>0</v>
      </c>
      <c r="X139" s="53"/>
    </row>
    <row r="140" spans="1:24" ht="13.5" customHeight="1">
      <c r="A140" s="53"/>
      <c r="B140" s="275"/>
      <c r="C140" s="244"/>
      <c r="D140" s="245"/>
      <c r="E140" s="245"/>
      <c r="F140" s="245"/>
      <c r="G140" s="246"/>
      <c r="H140" s="16"/>
      <c r="I140" s="251"/>
      <c r="J140" s="304"/>
      <c r="K140" s="17"/>
      <c r="L140" s="251"/>
      <c r="M140" s="252"/>
      <c r="N140" s="235"/>
      <c r="O140" s="240"/>
      <c r="P140" s="367"/>
      <c r="Q140" s="368"/>
      <c r="R140" s="368"/>
      <c r="S140" s="54"/>
      <c r="T140" s="54"/>
      <c r="U140" s="53">
        <f>COUNTIF(O139,"2.訳詞")*2</f>
        <v>0</v>
      </c>
      <c r="V140" s="53">
        <f>SUM(U139:U140)</f>
        <v>0</v>
      </c>
      <c r="W140" s="51"/>
      <c r="X140" s="53"/>
    </row>
    <row r="141" spans="1:24" ht="13.5" customHeight="1">
      <c r="A141" s="53"/>
      <c r="B141" s="276"/>
      <c r="C141" s="277"/>
      <c r="D141" s="278"/>
      <c r="E141" s="278"/>
      <c r="F141" s="278"/>
      <c r="G141" s="279"/>
      <c r="H141" s="18"/>
      <c r="I141" s="249"/>
      <c r="J141" s="250"/>
      <c r="K141" s="19"/>
      <c r="L141" s="249"/>
      <c r="M141" s="250"/>
      <c r="N141" s="236"/>
      <c r="O141" s="241"/>
      <c r="P141" s="367"/>
      <c r="Q141" s="368"/>
      <c r="R141" s="368"/>
      <c r="S141" s="54"/>
      <c r="T141" s="54"/>
      <c r="U141" s="53"/>
      <c r="V141" s="53"/>
      <c r="W141" s="51"/>
      <c r="X141" s="53"/>
    </row>
    <row r="142" spans="1:24" ht="13.5" customHeight="1">
      <c r="A142" s="53"/>
      <c r="B142" s="274" t="s">
        <v>15</v>
      </c>
      <c r="C142" s="283"/>
      <c r="D142" s="284"/>
      <c r="E142" s="284"/>
      <c r="F142" s="284"/>
      <c r="G142" s="285"/>
      <c r="H142" s="14"/>
      <c r="I142" s="242"/>
      <c r="J142" s="243"/>
      <c r="K142" s="20"/>
      <c r="L142" s="242"/>
      <c r="M142" s="243"/>
      <c r="N142" s="234">
        <v>0</v>
      </c>
      <c r="O142" s="239"/>
      <c r="P142" s="367"/>
      <c r="Q142" s="368"/>
      <c r="R142" s="368"/>
      <c r="S142" s="54"/>
      <c r="T142" s="54"/>
      <c r="U142" s="53">
        <f>COUNTIF(O142,"1.原詞")</f>
        <v>0</v>
      </c>
      <c r="V142" s="53"/>
      <c r="W142" s="51">
        <f t="shared" ref="W142" si="8">MINUTE(N142)</f>
        <v>0</v>
      </c>
      <c r="X142" s="53"/>
    </row>
    <row r="143" spans="1:24" ht="13.5" customHeight="1">
      <c r="A143" s="53"/>
      <c r="B143" s="275"/>
      <c r="C143" s="244"/>
      <c r="D143" s="245"/>
      <c r="E143" s="245"/>
      <c r="F143" s="245"/>
      <c r="G143" s="246"/>
      <c r="H143" s="16"/>
      <c r="I143" s="247"/>
      <c r="J143" s="248"/>
      <c r="K143" s="17"/>
      <c r="L143" s="247"/>
      <c r="M143" s="248"/>
      <c r="N143" s="235"/>
      <c r="O143" s="240"/>
      <c r="P143" s="367"/>
      <c r="Q143" s="368"/>
      <c r="R143" s="368"/>
      <c r="S143" s="54"/>
      <c r="T143" s="54"/>
      <c r="U143" s="53">
        <f>COUNTIF(O142,"2.訳詞")*2</f>
        <v>0</v>
      </c>
      <c r="V143" s="53">
        <f>SUM(U142:U143)</f>
        <v>0</v>
      </c>
      <c r="W143" s="51"/>
      <c r="X143" s="53"/>
    </row>
    <row r="144" spans="1:24" ht="13.5" customHeight="1">
      <c r="A144" s="53"/>
      <c r="B144" s="276"/>
      <c r="C144" s="277"/>
      <c r="D144" s="278"/>
      <c r="E144" s="278"/>
      <c r="F144" s="278"/>
      <c r="G144" s="279"/>
      <c r="H144" s="18"/>
      <c r="I144" s="249"/>
      <c r="J144" s="250"/>
      <c r="K144" s="19"/>
      <c r="L144" s="249"/>
      <c r="M144" s="250"/>
      <c r="N144" s="236"/>
      <c r="O144" s="241"/>
      <c r="P144" s="367"/>
      <c r="Q144" s="368"/>
      <c r="R144" s="368"/>
      <c r="S144" s="54"/>
      <c r="T144" s="54"/>
      <c r="U144" s="53"/>
      <c r="V144" s="53"/>
      <c r="W144" s="51"/>
      <c r="X144" s="53"/>
    </row>
    <row r="145" spans="1:24" ht="13.5" customHeight="1">
      <c r="A145" s="53"/>
      <c r="B145" s="274" t="s">
        <v>16</v>
      </c>
      <c r="C145" s="283"/>
      <c r="D145" s="284"/>
      <c r="E145" s="284"/>
      <c r="F145" s="284"/>
      <c r="G145" s="285"/>
      <c r="H145" s="14"/>
      <c r="I145" s="242"/>
      <c r="J145" s="243"/>
      <c r="K145" s="20"/>
      <c r="L145" s="242"/>
      <c r="M145" s="243"/>
      <c r="N145" s="234">
        <v>0</v>
      </c>
      <c r="O145" s="239"/>
      <c r="P145" s="367"/>
      <c r="Q145" s="368"/>
      <c r="R145" s="368"/>
      <c r="S145" s="54"/>
      <c r="T145" s="54"/>
      <c r="U145" s="53">
        <f>COUNTIF(O145,"1.原詞")</f>
        <v>0</v>
      </c>
      <c r="V145" s="53"/>
      <c r="W145" s="51">
        <f t="shared" ref="W145" si="9">MINUTE(N145)</f>
        <v>0</v>
      </c>
      <c r="X145" s="53"/>
    </row>
    <row r="146" spans="1:24" ht="13.5" customHeight="1">
      <c r="A146" s="53"/>
      <c r="B146" s="275"/>
      <c r="C146" s="244"/>
      <c r="D146" s="245"/>
      <c r="E146" s="245"/>
      <c r="F146" s="245"/>
      <c r="G146" s="246"/>
      <c r="H146" s="16"/>
      <c r="I146" s="247"/>
      <c r="J146" s="248"/>
      <c r="K146" s="17"/>
      <c r="L146" s="247"/>
      <c r="M146" s="248"/>
      <c r="N146" s="235"/>
      <c r="O146" s="240"/>
      <c r="P146" s="367"/>
      <c r="Q146" s="368"/>
      <c r="R146" s="368"/>
      <c r="S146" s="54"/>
      <c r="T146" s="54"/>
      <c r="U146" s="53">
        <f>COUNTIF(O145,"2.訳詞")*2</f>
        <v>0</v>
      </c>
      <c r="V146" s="53">
        <f>SUM(U145:U146)</f>
        <v>0</v>
      </c>
      <c r="W146" s="51"/>
      <c r="X146" s="53"/>
    </row>
    <row r="147" spans="1:24" ht="13.5" customHeight="1">
      <c r="A147" s="53"/>
      <c r="B147" s="276"/>
      <c r="C147" s="277"/>
      <c r="D147" s="278"/>
      <c r="E147" s="278"/>
      <c r="F147" s="278"/>
      <c r="G147" s="279"/>
      <c r="H147" s="18"/>
      <c r="I147" s="249"/>
      <c r="J147" s="250"/>
      <c r="K147" s="19"/>
      <c r="L147" s="249"/>
      <c r="M147" s="250"/>
      <c r="N147" s="236"/>
      <c r="O147" s="241"/>
      <c r="P147" s="367"/>
      <c r="Q147" s="368"/>
      <c r="R147" s="368"/>
      <c r="S147" s="54"/>
      <c r="T147" s="54"/>
      <c r="U147" s="53"/>
      <c r="V147" s="53"/>
      <c r="W147" s="51"/>
      <c r="X147" s="53"/>
    </row>
    <row r="148" spans="1:24" ht="13.5" customHeight="1">
      <c r="A148" s="53"/>
      <c r="B148" s="274" t="s">
        <v>17</v>
      </c>
      <c r="C148" s="283"/>
      <c r="D148" s="284"/>
      <c r="E148" s="284"/>
      <c r="F148" s="284"/>
      <c r="G148" s="285"/>
      <c r="H148" s="14"/>
      <c r="I148" s="242"/>
      <c r="J148" s="243"/>
      <c r="K148" s="20"/>
      <c r="L148" s="242"/>
      <c r="M148" s="243"/>
      <c r="N148" s="234">
        <v>0</v>
      </c>
      <c r="O148" s="239"/>
      <c r="P148" s="367"/>
      <c r="Q148" s="368"/>
      <c r="R148" s="368"/>
      <c r="S148" s="54"/>
      <c r="T148" s="54"/>
      <c r="U148" s="53">
        <f>COUNTIF(O148,"1.原詞")</f>
        <v>0</v>
      </c>
      <c r="V148" s="53"/>
      <c r="W148" s="51">
        <f t="shared" ref="W148" si="10">MINUTE(N148)</f>
        <v>0</v>
      </c>
      <c r="X148" s="53"/>
    </row>
    <row r="149" spans="1:24" ht="13.5" customHeight="1">
      <c r="A149" s="53"/>
      <c r="B149" s="275"/>
      <c r="C149" s="244"/>
      <c r="D149" s="245"/>
      <c r="E149" s="245"/>
      <c r="F149" s="245"/>
      <c r="G149" s="246"/>
      <c r="H149" s="65"/>
      <c r="I149" s="247"/>
      <c r="J149" s="248"/>
      <c r="K149" s="17"/>
      <c r="L149" s="247"/>
      <c r="M149" s="248"/>
      <c r="N149" s="235"/>
      <c r="O149" s="240"/>
      <c r="P149" s="367"/>
      <c r="Q149" s="368"/>
      <c r="R149" s="368"/>
      <c r="S149" s="54"/>
      <c r="T149" s="54"/>
      <c r="U149" s="53">
        <f>COUNTIF(O148,"2.訳詞")*2</f>
        <v>0</v>
      </c>
      <c r="V149" s="53">
        <f>SUM(U148:U149)</f>
        <v>0</v>
      </c>
      <c r="W149" s="51"/>
      <c r="X149" s="53"/>
    </row>
    <row r="150" spans="1:24" ht="13.5" customHeight="1">
      <c r="A150" s="53"/>
      <c r="B150" s="276"/>
      <c r="C150" s="277"/>
      <c r="D150" s="278"/>
      <c r="E150" s="278"/>
      <c r="F150" s="278"/>
      <c r="G150" s="279"/>
      <c r="H150" s="18"/>
      <c r="I150" s="249"/>
      <c r="J150" s="250"/>
      <c r="K150" s="19"/>
      <c r="L150" s="249"/>
      <c r="M150" s="250"/>
      <c r="N150" s="236"/>
      <c r="O150" s="241"/>
      <c r="P150" s="367"/>
      <c r="Q150" s="368"/>
      <c r="R150" s="368"/>
      <c r="S150" s="54"/>
      <c r="T150" s="54"/>
      <c r="U150" s="53"/>
      <c r="V150" s="53"/>
      <c r="W150" s="51"/>
      <c r="X150" s="53"/>
    </row>
    <row r="151" spans="1:24" ht="13.5" customHeight="1">
      <c r="A151" s="53"/>
      <c r="B151" s="274" t="s">
        <v>106</v>
      </c>
      <c r="C151" s="283"/>
      <c r="D151" s="284"/>
      <c r="E151" s="284"/>
      <c r="F151" s="284"/>
      <c r="G151" s="285"/>
      <c r="H151" s="14"/>
      <c r="I151" s="242"/>
      <c r="J151" s="243"/>
      <c r="K151" s="20"/>
      <c r="L151" s="242"/>
      <c r="M151" s="243"/>
      <c r="N151" s="234">
        <v>0</v>
      </c>
      <c r="O151" s="239"/>
      <c r="P151" s="367"/>
      <c r="Q151" s="368"/>
      <c r="R151" s="368"/>
      <c r="S151" s="54"/>
      <c r="T151" s="54"/>
      <c r="U151" s="53">
        <f>COUNTIF(O151,"1.原詞")</f>
        <v>0</v>
      </c>
      <c r="V151" s="53"/>
      <c r="W151" s="51">
        <f t="shared" ref="W151" si="11">MINUTE(N151)</f>
        <v>0</v>
      </c>
      <c r="X151" s="53"/>
    </row>
    <row r="152" spans="1:24" ht="13.5" customHeight="1">
      <c r="A152" s="53"/>
      <c r="B152" s="275"/>
      <c r="C152" s="244"/>
      <c r="D152" s="245"/>
      <c r="E152" s="245"/>
      <c r="F152" s="245"/>
      <c r="G152" s="246"/>
      <c r="H152" s="17"/>
      <c r="I152" s="247"/>
      <c r="J152" s="248"/>
      <c r="K152" s="17"/>
      <c r="L152" s="247"/>
      <c r="M152" s="248"/>
      <c r="N152" s="235"/>
      <c r="O152" s="240"/>
      <c r="P152" s="367"/>
      <c r="Q152" s="368"/>
      <c r="R152" s="368"/>
      <c r="S152" s="54"/>
      <c r="T152" s="54"/>
      <c r="U152" s="53">
        <f>COUNTIF(O151,"2.訳詞")*2</f>
        <v>0</v>
      </c>
      <c r="V152" s="53">
        <f>SUM(U151:U152)</f>
        <v>0</v>
      </c>
      <c r="W152" s="53"/>
      <c r="X152" s="53"/>
    </row>
    <row r="153" spans="1:24" ht="13.5" customHeight="1">
      <c r="A153" s="53"/>
      <c r="B153" s="276"/>
      <c r="C153" s="277"/>
      <c r="D153" s="278"/>
      <c r="E153" s="278"/>
      <c r="F153" s="278"/>
      <c r="G153" s="279"/>
      <c r="H153" s="19"/>
      <c r="I153" s="249"/>
      <c r="J153" s="250"/>
      <c r="K153" s="19"/>
      <c r="L153" s="249"/>
      <c r="M153" s="250"/>
      <c r="N153" s="236"/>
      <c r="O153" s="241"/>
      <c r="P153" s="367"/>
      <c r="Q153" s="368"/>
      <c r="R153" s="368"/>
      <c r="S153" s="54"/>
      <c r="T153" s="54"/>
      <c r="U153" s="53"/>
      <c r="V153" s="53"/>
      <c r="W153" s="53"/>
      <c r="X153" s="53"/>
    </row>
    <row r="154" spans="1:24" ht="27" customHeight="1">
      <c r="A154" s="53"/>
      <c r="B154" s="114"/>
      <c r="C154" s="375" t="s">
        <v>149</v>
      </c>
      <c r="D154" s="375"/>
      <c r="E154" s="375"/>
      <c r="F154" s="375"/>
      <c r="G154" s="375"/>
      <c r="H154" s="377"/>
      <c r="I154" s="377"/>
      <c r="J154" s="377"/>
      <c r="K154" s="377"/>
      <c r="L154" s="377"/>
      <c r="M154" s="377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</row>
    <row r="155" spans="1:24" ht="13.5" customHeight="1">
      <c r="A155" s="53"/>
      <c r="B155" s="114"/>
      <c r="C155" s="376"/>
      <c r="D155" s="376"/>
      <c r="E155" s="376"/>
      <c r="F155" s="376"/>
      <c r="G155" s="376"/>
      <c r="H155" s="378"/>
      <c r="I155" s="378"/>
      <c r="J155" s="378"/>
      <c r="K155" s="378" t="s">
        <v>102</v>
      </c>
      <c r="L155" s="378"/>
      <c r="M155" s="378"/>
      <c r="N155" s="117" t="s">
        <v>103</v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</row>
    <row r="156" spans="1:24" ht="13.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</row>
    <row r="157" spans="1:24" ht="13.5" customHeight="1" thickBot="1">
      <c r="A157" s="371"/>
      <c r="B157" s="9" t="s">
        <v>40</v>
      </c>
      <c r="C157" s="219"/>
      <c r="D157" s="219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</row>
    <row r="158" spans="1:24" ht="13.5" customHeight="1">
      <c r="A158" s="371"/>
      <c r="B158" s="9" t="s">
        <v>39</v>
      </c>
      <c r="C158" s="219"/>
      <c r="D158" s="282"/>
      <c r="E158" s="118" t="s">
        <v>52</v>
      </c>
      <c r="F158" s="53"/>
      <c r="G158" s="53"/>
      <c r="H158" s="53"/>
      <c r="I158" s="53"/>
      <c r="J158" s="53"/>
      <c r="K158" s="379" t="s">
        <v>112</v>
      </c>
      <c r="L158" s="380"/>
      <c r="M158" s="380"/>
      <c r="N158" s="381"/>
      <c r="O158" s="53"/>
      <c r="P158" s="53"/>
      <c r="Q158" s="53"/>
      <c r="R158" s="53"/>
      <c r="S158" s="53"/>
      <c r="T158" s="53"/>
      <c r="U158" s="53"/>
      <c r="V158" s="53"/>
      <c r="W158" s="53"/>
      <c r="X158" s="53"/>
    </row>
    <row r="159" spans="1:24" ht="13.5" customHeight="1">
      <c r="A159" s="53"/>
      <c r="B159" s="53"/>
      <c r="C159" s="53"/>
      <c r="D159" s="53"/>
      <c r="E159" s="119"/>
      <c r="F159" s="53"/>
      <c r="G159" s="53"/>
      <c r="H159" s="53"/>
      <c r="I159" s="53"/>
      <c r="J159" s="53"/>
      <c r="K159" s="382"/>
      <c r="L159" s="383"/>
      <c r="M159" s="383"/>
      <c r="N159" s="384"/>
      <c r="O159" s="53"/>
      <c r="P159" s="53"/>
      <c r="Q159" s="53"/>
      <c r="R159" s="53"/>
      <c r="S159" s="53"/>
      <c r="T159" s="53"/>
      <c r="U159" s="53"/>
      <c r="V159" s="53"/>
      <c r="W159" s="53"/>
      <c r="X159" s="53"/>
    </row>
    <row r="160" spans="1:24" ht="13.5" customHeight="1">
      <c r="A160" s="371"/>
      <c r="B160" s="9" t="s">
        <v>108</v>
      </c>
      <c r="C160" s="219"/>
      <c r="D160" s="219"/>
      <c r="E160" s="119"/>
      <c r="F160" s="53"/>
      <c r="G160" s="53"/>
      <c r="H160" s="53"/>
      <c r="I160" s="53"/>
      <c r="J160" s="53"/>
      <c r="K160" s="382"/>
      <c r="L160" s="383"/>
      <c r="M160" s="383"/>
      <c r="N160" s="384"/>
      <c r="O160" s="53"/>
      <c r="P160" s="53"/>
      <c r="Q160" s="53"/>
      <c r="R160" s="53"/>
      <c r="S160" s="53"/>
      <c r="T160" s="53"/>
      <c r="U160" s="53"/>
      <c r="V160" s="53"/>
      <c r="W160" s="53"/>
      <c r="X160" s="53"/>
    </row>
    <row r="161" spans="1:24" ht="13.5" customHeight="1" thickBot="1">
      <c r="A161" s="371"/>
      <c r="B161" s="9" t="s">
        <v>107</v>
      </c>
      <c r="C161" s="219"/>
      <c r="D161" s="219"/>
      <c r="E161" s="119" t="s">
        <v>53</v>
      </c>
      <c r="F161" s="53"/>
      <c r="G161" s="53"/>
      <c r="H161" s="53"/>
      <c r="I161" s="53"/>
      <c r="J161" s="53"/>
      <c r="K161" s="385"/>
      <c r="L161" s="386"/>
      <c r="M161" s="386"/>
      <c r="N161" s="387"/>
      <c r="O161" s="53"/>
      <c r="P161" s="53"/>
      <c r="Q161" s="53"/>
      <c r="R161" s="53"/>
      <c r="S161" s="53"/>
      <c r="T161" s="53"/>
      <c r="U161" s="53"/>
      <c r="V161" s="53"/>
      <c r="W161" s="53"/>
      <c r="X161" s="53"/>
    </row>
    <row r="162" spans="1:24" ht="13.5" customHeight="1">
      <c r="A162" s="53"/>
      <c r="B162" s="53"/>
      <c r="C162" s="53"/>
      <c r="D162" s="53"/>
      <c r="E162" s="119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</row>
    <row r="163" spans="1:24" ht="13.5" customHeight="1">
      <c r="A163" s="53"/>
      <c r="B163" s="117" t="s">
        <v>114</v>
      </c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</row>
    <row r="164" spans="1:24" ht="13.5" customHeight="1">
      <c r="A164" s="53"/>
      <c r="B164" s="296" t="s">
        <v>113</v>
      </c>
      <c r="C164" s="297">
        <v>0</v>
      </c>
      <c r="D164" s="297"/>
      <c r="E164" s="117" t="s">
        <v>186</v>
      </c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369">
        <f>IF(C164="","",C164)</f>
        <v>0</v>
      </c>
      <c r="Q164" s="369"/>
      <c r="R164" s="53"/>
      <c r="S164" s="53"/>
      <c r="T164" s="53"/>
      <c r="U164" s="53"/>
      <c r="V164" s="53"/>
      <c r="W164" s="53"/>
      <c r="X164" s="53"/>
    </row>
    <row r="165" spans="1:24" ht="13.5" customHeight="1">
      <c r="A165" s="53"/>
      <c r="B165" s="296"/>
      <c r="C165" s="297"/>
      <c r="D165" s="297"/>
      <c r="E165" s="117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120"/>
      <c r="Q165" s="120"/>
      <c r="R165" s="53"/>
      <c r="S165" s="53"/>
      <c r="T165" s="53"/>
      <c r="U165" s="53"/>
      <c r="V165" s="53"/>
      <c r="W165" s="53"/>
      <c r="X165" s="53"/>
    </row>
    <row r="166" spans="1:24" ht="13.5" customHeight="1">
      <c r="A166" s="53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2"/>
      <c r="Q166" s="123"/>
      <c r="R166" s="53"/>
      <c r="S166" s="53"/>
      <c r="T166" s="53"/>
      <c r="U166" s="53"/>
      <c r="V166" s="53"/>
      <c r="W166" s="53"/>
      <c r="X166" s="53"/>
    </row>
    <row r="167" spans="1:24" ht="13.5" customHeight="1">
      <c r="A167" s="122" t="s">
        <v>18</v>
      </c>
      <c r="B167" s="87" t="s">
        <v>19</v>
      </c>
      <c r="C167" s="64"/>
      <c r="D167" s="53"/>
      <c r="E167" s="122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2"/>
      <c r="Q167" s="123"/>
      <c r="R167" s="53"/>
      <c r="S167" s="53"/>
      <c r="T167" s="53"/>
      <c r="U167" s="53"/>
      <c r="V167" s="53"/>
      <c r="W167" s="53"/>
      <c r="X167" s="53"/>
    </row>
    <row r="168" spans="1:24" ht="13.5" customHeight="1">
      <c r="A168" s="53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2"/>
      <c r="Q168" s="123"/>
      <c r="R168" s="53"/>
      <c r="S168" s="53"/>
      <c r="T168" s="53"/>
      <c r="U168" s="53"/>
      <c r="V168" s="53"/>
      <c r="W168" s="53"/>
      <c r="X168" s="53"/>
    </row>
    <row r="169" spans="1:24" ht="13.5" customHeight="1">
      <c r="A169" s="122" t="s">
        <v>18</v>
      </c>
      <c r="B169" s="87" t="s">
        <v>92</v>
      </c>
      <c r="C169" s="21"/>
      <c r="D169" s="122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2"/>
      <c r="Q169" s="123"/>
      <c r="R169" s="53"/>
      <c r="S169" s="53"/>
      <c r="T169" s="53"/>
      <c r="U169" s="53"/>
      <c r="V169" s="53"/>
      <c r="W169" s="53"/>
      <c r="X169" s="53"/>
    </row>
    <row r="170" spans="1:24" ht="13.5" customHeight="1">
      <c r="A170" s="53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2"/>
      <c r="Q170" s="123"/>
      <c r="R170" s="53"/>
      <c r="S170" s="53"/>
      <c r="T170" s="53"/>
      <c r="U170" s="53"/>
      <c r="V170" s="53"/>
      <c r="W170" s="53"/>
      <c r="X170" s="53"/>
    </row>
    <row r="171" spans="1:24" ht="13.5" customHeight="1">
      <c r="A171" s="122" t="s">
        <v>18</v>
      </c>
      <c r="B171" s="87" t="s">
        <v>4</v>
      </c>
      <c r="C171" s="21"/>
      <c r="D171" s="122"/>
      <c r="E171" s="370" t="str">
        <f>IF(C171="要","　→　※「譜めくり者」は各団でご準備ください。","")</f>
        <v/>
      </c>
      <c r="F171" s="370"/>
      <c r="G171" s="370"/>
      <c r="H171" s="370"/>
      <c r="I171" s="370"/>
      <c r="J171" s="370"/>
      <c r="K171" s="121"/>
      <c r="L171" s="121"/>
      <c r="M171" s="121"/>
      <c r="N171" s="121"/>
      <c r="O171" s="121"/>
      <c r="P171" s="122"/>
      <c r="Q171" s="123"/>
      <c r="R171" s="53"/>
      <c r="S171" s="53"/>
      <c r="T171" s="53"/>
      <c r="U171" s="53"/>
      <c r="V171" s="53"/>
      <c r="W171" s="53"/>
      <c r="X171" s="53"/>
    </row>
    <row r="172" spans="1:24" ht="13.5" customHeight="1">
      <c r="A172" s="53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2"/>
      <c r="Q172" s="123"/>
      <c r="R172" s="53"/>
      <c r="S172" s="53"/>
      <c r="T172" s="53"/>
      <c r="U172" s="53"/>
      <c r="V172" s="53"/>
      <c r="W172" s="53"/>
      <c r="X172" s="53"/>
    </row>
    <row r="173" spans="1:24" ht="13.5" customHeight="1">
      <c r="A173" s="371"/>
      <c r="B173" s="259" t="s">
        <v>122</v>
      </c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121"/>
      <c r="O173" s="121"/>
      <c r="P173" s="122"/>
      <c r="Q173" s="123"/>
      <c r="R173" s="53"/>
      <c r="S173" s="53"/>
      <c r="T173" s="53"/>
      <c r="U173" s="53"/>
      <c r="V173" s="53"/>
      <c r="W173" s="53"/>
      <c r="X173" s="53"/>
    </row>
    <row r="174" spans="1:24" ht="13.5" customHeight="1">
      <c r="A174" s="371"/>
      <c r="B174" s="259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</row>
    <row r="175" spans="1:24" ht="13.5" customHeight="1" thickBo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</row>
    <row r="176" spans="1:24" ht="27" customHeight="1" thickTop="1">
      <c r="A176" s="53"/>
      <c r="B176" s="372" t="s">
        <v>139</v>
      </c>
      <c r="C176" s="373"/>
      <c r="D176" s="373"/>
      <c r="E176" s="373"/>
      <c r="F176" s="373"/>
      <c r="G176" s="373"/>
      <c r="H176" s="373"/>
      <c r="I176" s="373"/>
      <c r="J176" s="373"/>
      <c r="K176" s="373"/>
      <c r="L176" s="373"/>
      <c r="M176" s="373"/>
      <c r="N176" s="373"/>
      <c r="O176" s="373"/>
      <c r="P176" s="374"/>
      <c r="Q176" s="53"/>
      <c r="R176" s="53"/>
      <c r="S176" s="53"/>
      <c r="T176" s="53"/>
      <c r="U176" s="53"/>
      <c r="V176" s="53"/>
      <c r="W176" s="53"/>
      <c r="X176" s="53"/>
    </row>
    <row r="177" spans="1:24" ht="27" customHeight="1" thickBot="1">
      <c r="A177" s="53"/>
      <c r="B177" s="388" t="s">
        <v>138</v>
      </c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90"/>
      <c r="Q177" s="53"/>
      <c r="R177" s="53"/>
      <c r="S177" s="53"/>
      <c r="T177" s="53"/>
      <c r="U177" s="53"/>
      <c r="V177" s="53"/>
      <c r="W177" s="53"/>
      <c r="X177" s="53"/>
    </row>
    <row r="178" spans="1:24" ht="13.5" customHeight="1" thickTop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</row>
    <row r="179" spans="1:24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</row>
    <row r="180" spans="1:24" ht="24">
      <c r="A180" s="391" t="s">
        <v>249</v>
      </c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27"/>
      <c r="N180" s="27"/>
      <c r="O180" s="27"/>
      <c r="P180" s="27"/>
      <c r="Q180" s="24"/>
      <c r="R180" s="24"/>
      <c r="S180" s="24"/>
      <c r="T180" s="24"/>
      <c r="U180" s="24"/>
      <c r="V180" s="24"/>
      <c r="W180" s="24"/>
      <c r="X180" s="24"/>
    </row>
    <row r="181" spans="1:24" ht="13.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26"/>
      <c r="K181" s="26"/>
      <c r="L181" s="26"/>
      <c r="M181" s="27"/>
      <c r="N181" s="27"/>
      <c r="O181" s="27"/>
      <c r="P181" s="27"/>
      <c r="Q181" s="24"/>
      <c r="R181" s="24"/>
      <c r="S181" s="24"/>
      <c r="T181" s="24"/>
      <c r="U181" s="24"/>
      <c r="V181" s="24"/>
      <c r="W181" s="24"/>
      <c r="X181" s="24"/>
    </row>
    <row r="182" spans="1:24" ht="13.5" customHeight="1">
      <c r="A182" s="124"/>
      <c r="B182" s="9" t="s">
        <v>32</v>
      </c>
      <c r="C182" s="290"/>
      <c r="D182" s="290"/>
      <c r="E182" s="290"/>
      <c r="F182" s="290"/>
      <c r="G182" s="290"/>
      <c r="H182" s="290"/>
      <c r="I182" s="290"/>
      <c r="J182" s="290"/>
      <c r="K182" s="392" t="s">
        <v>203</v>
      </c>
      <c r="L182" s="393"/>
      <c r="M182" s="393"/>
      <c r="N182" s="393"/>
      <c r="O182" s="393"/>
      <c r="P182" s="27"/>
      <c r="Q182" s="24"/>
      <c r="R182" s="24"/>
      <c r="S182" s="24"/>
      <c r="T182" s="24"/>
      <c r="U182" s="24"/>
      <c r="V182" s="24"/>
      <c r="W182" s="24"/>
      <c r="X182" s="24"/>
    </row>
    <row r="183" spans="1:24" ht="13.5" customHeight="1">
      <c r="A183" s="28"/>
      <c r="B183" s="56" t="s">
        <v>202</v>
      </c>
      <c r="C183" s="290"/>
      <c r="D183" s="290"/>
      <c r="E183" s="290"/>
      <c r="F183" s="290"/>
      <c r="G183" s="290"/>
      <c r="H183" s="290"/>
      <c r="I183" s="290"/>
      <c r="J183" s="290"/>
      <c r="K183" s="392"/>
      <c r="L183" s="393"/>
      <c r="M183" s="393"/>
      <c r="N183" s="393"/>
      <c r="O183" s="393"/>
      <c r="P183" s="27"/>
      <c r="Q183" s="24"/>
      <c r="R183" s="24"/>
      <c r="S183" s="24"/>
      <c r="T183" s="24"/>
      <c r="U183" s="24"/>
      <c r="V183" s="24"/>
      <c r="W183" s="24"/>
      <c r="X183" s="24"/>
    </row>
    <row r="184" spans="1:24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</row>
    <row r="185" spans="1:24" ht="13.5" customHeight="1">
      <c r="A185" s="394" t="s">
        <v>18</v>
      </c>
      <c r="B185" s="230" t="s">
        <v>170</v>
      </c>
      <c r="C185" s="219"/>
      <c r="D185" s="219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</row>
    <row r="186" spans="1:24" ht="13.5" customHeight="1">
      <c r="A186" s="394"/>
      <c r="B186" s="231"/>
      <c r="C186" s="219"/>
      <c r="D186" s="219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</row>
    <row r="187" spans="1:24" ht="13.5" customHeight="1">
      <c r="A187" s="125"/>
      <c r="B187" s="126"/>
      <c r="C187" s="72"/>
      <c r="D187" s="72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</row>
    <row r="188" spans="1:24" ht="13.5" customHeight="1">
      <c r="A188" s="125"/>
      <c r="B188" s="9" t="s">
        <v>204</v>
      </c>
      <c r="C188" s="64"/>
      <c r="D188" s="24" t="s">
        <v>180</v>
      </c>
      <c r="E188" s="24"/>
      <c r="F188" s="24"/>
      <c r="G188" s="24"/>
      <c r="H188" s="24" t="str">
        <f>IF(C188&gt;16,"人数の条件を超えています","")</f>
        <v/>
      </c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</row>
    <row r="189" spans="1:24" ht="13.5" customHeight="1">
      <c r="A189" s="125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</row>
    <row r="190" spans="1:24" ht="13.5" customHeight="1">
      <c r="A190" s="125" t="s">
        <v>18</v>
      </c>
      <c r="B190" s="9" t="s">
        <v>1</v>
      </c>
      <c r="C190" s="219"/>
      <c r="D190" s="219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</row>
    <row r="191" spans="1:24" ht="13.5" customHeight="1">
      <c r="A191" s="125"/>
      <c r="B191" s="24"/>
      <c r="C191" s="72"/>
      <c r="D191" s="72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</row>
    <row r="192" spans="1:24" ht="13.5" customHeight="1">
      <c r="A192" s="125" t="s">
        <v>18</v>
      </c>
      <c r="B192" s="9" t="s">
        <v>182</v>
      </c>
      <c r="C192" s="219"/>
      <c r="D192" s="219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</row>
    <row r="193" spans="1:24" ht="13.5" customHeight="1">
      <c r="A193" s="125"/>
      <c r="B193" s="24"/>
      <c r="C193" s="127"/>
      <c r="D193" s="128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</row>
    <row r="194" spans="1:24" ht="13.5" customHeight="1">
      <c r="A194" s="125"/>
      <c r="B194" s="9" t="s">
        <v>51</v>
      </c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4" t="s">
        <v>183</v>
      </c>
      <c r="O194" s="24"/>
      <c r="P194" s="24"/>
      <c r="Q194" s="24"/>
      <c r="R194" s="24"/>
      <c r="S194" s="24"/>
      <c r="T194" s="24"/>
      <c r="U194" s="24"/>
      <c r="V194" s="24"/>
      <c r="W194" s="24"/>
      <c r="X194" s="24"/>
    </row>
    <row r="195" spans="1:24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</row>
    <row r="196" spans="1:24" ht="13.5" customHeight="1">
      <c r="A196" s="24"/>
      <c r="B196" s="307" t="s">
        <v>252</v>
      </c>
      <c r="C196" s="395" t="s">
        <v>141</v>
      </c>
      <c r="D196" s="396"/>
      <c r="E196" s="396"/>
      <c r="F196" s="396"/>
      <c r="G196" s="397"/>
      <c r="H196" s="401" t="s">
        <v>197</v>
      </c>
      <c r="I196" s="396"/>
      <c r="J196" s="397"/>
      <c r="K196" s="401" t="s">
        <v>198</v>
      </c>
      <c r="L196" s="396"/>
      <c r="M196" s="396"/>
      <c r="N196" s="401" t="s">
        <v>184</v>
      </c>
      <c r="O196" s="403" t="s">
        <v>142</v>
      </c>
      <c r="P196" s="24"/>
      <c r="Q196" s="24"/>
      <c r="R196" s="24"/>
      <c r="S196" s="24"/>
      <c r="T196" s="24"/>
      <c r="U196" s="24"/>
      <c r="V196" s="24"/>
      <c r="W196" s="24"/>
      <c r="X196" s="24"/>
    </row>
    <row r="197" spans="1:24" ht="34.5" customHeight="1">
      <c r="A197" s="24"/>
      <c r="B197" s="308"/>
      <c r="C197" s="398"/>
      <c r="D197" s="399"/>
      <c r="E197" s="399"/>
      <c r="F197" s="399"/>
      <c r="G197" s="400"/>
      <c r="H197" s="398"/>
      <c r="I197" s="399"/>
      <c r="J197" s="400"/>
      <c r="K197" s="398"/>
      <c r="L197" s="399"/>
      <c r="M197" s="399"/>
      <c r="N197" s="402"/>
      <c r="O197" s="404"/>
      <c r="P197" s="24"/>
      <c r="Q197" s="24"/>
      <c r="R197" s="24"/>
      <c r="S197" s="24"/>
      <c r="T197" s="24"/>
      <c r="U197" s="24"/>
      <c r="V197" s="24"/>
      <c r="W197" s="24"/>
      <c r="X197" s="24"/>
    </row>
    <row r="198" spans="1:24" ht="13.5" customHeight="1">
      <c r="A198" s="24"/>
      <c r="B198" s="305" t="s">
        <v>253</v>
      </c>
      <c r="C198" s="244"/>
      <c r="D198" s="245"/>
      <c r="E198" s="245"/>
      <c r="F198" s="245"/>
      <c r="G198" s="246"/>
      <c r="H198" s="14"/>
      <c r="I198" s="306"/>
      <c r="J198" s="248"/>
      <c r="K198" s="15"/>
      <c r="L198" s="306"/>
      <c r="M198" s="306"/>
      <c r="N198" s="234">
        <v>0</v>
      </c>
      <c r="O198" s="239"/>
      <c r="P198" s="405" t="s">
        <v>185</v>
      </c>
      <c r="Q198" s="406"/>
      <c r="R198" s="406"/>
      <c r="S198" s="55"/>
      <c r="T198" s="55"/>
      <c r="U198" s="24">
        <f>COUNTIF(O198,"1.原詞")</f>
        <v>0</v>
      </c>
      <c r="V198" s="24"/>
      <c r="W198" s="51">
        <f>MINUTE(N198)</f>
        <v>0</v>
      </c>
      <c r="X198" s="24"/>
    </row>
    <row r="199" spans="1:24" ht="13.5" customHeight="1">
      <c r="A199" s="24"/>
      <c r="B199" s="275"/>
      <c r="C199" s="244"/>
      <c r="D199" s="245"/>
      <c r="E199" s="245"/>
      <c r="F199" s="245"/>
      <c r="G199" s="246"/>
      <c r="H199" s="16"/>
      <c r="I199" s="251"/>
      <c r="J199" s="304"/>
      <c r="K199" s="17"/>
      <c r="L199" s="251"/>
      <c r="M199" s="252"/>
      <c r="N199" s="235"/>
      <c r="O199" s="240"/>
      <c r="P199" s="405"/>
      <c r="Q199" s="406"/>
      <c r="R199" s="406"/>
      <c r="S199" s="55"/>
      <c r="T199" s="55"/>
      <c r="U199" s="24">
        <f>COUNTIF(O198,"2.訳詞")*2</f>
        <v>0</v>
      </c>
      <c r="V199" s="24">
        <f>SUM(U198:U199)</f>
        <v>0</v>
      </c>
      <c r="W199" s="51"/>
      <c r="X199" s="24"/>
    </row>
    <row r="200" spans="1:24" ht="13.5" customHeight="1">
      <c r="A200" s="24"/>
      <c r="B200" s="276"/>
      <c r="C200" s="277"/>
      <c r="D200" s="278"/>
      <c r="E200" s="278"/>
      <c r="F200" s="278"/>
      <c r="G200" s="279"/>
      <c r="H200" s="18"/>
      <c r="I200" s="249"/>
      <c r="J200" s="250"/>
      <c r="K200" s="19"/>
      <c r="L200" s="249"/>
      <c r="M200" s="250"/>
      <c r="N200" s="236"/>
      <c r="O200" s="241"/>
      <c r="P200" s="405"/>
      <c r="Q200" s="406"/>
      <c r="R200" s="406"/>
      <c r="S200" s="55"/>
      <c r="T200" s="55"/>
      <c r="U200" s="24"/>
      <c r="V200" s="24"/>
      <c r="W200" s="51"/>
      <c r="X200" s="24"/>
    </row>
    <row r="201" spans="1:24" ht="13.5" customHeight="1">
      <c r="A201" s="24"/>
      <c r="B201" s="274" t="s">
        <v>15</v>
      </c>
      <c r="C201" s="283"/>
      <c r="D201" s="284"/>
      <c r="E201" s="284"/>
      <c r="F201" s="284"/>
      <c r="G201" s="285"/>
      <c r="H201" s="14"/>
      <c r="I201" s="242"/>
      <c r="J201" s="243"/>
      <c r="K201" s="20"/>
      <c r="L201" s="242"/>
      <c r="M201" s="243"/>
      <c r="N201" s="234">
        <v>0</v>
      </c>
      <c r="O201" s="239"/>
      <c r="P201" s="405"/>
      <c r="Q201" s="406"/>
      <c r="R201" s="406"/>
      <c r="S201" s="55"/>
      <c r="T201" s="55"/>
      <c r="U201" s="24">
        <f>COUNTIF(O201,"1.原詞")</f>
        <v>0</v>
      </c>
      <c r="V201" s="24"/>
      <c r="W201" s="51">
        <f t="shared" ref="W201" si="12">MINUTE(N201)</f>
        <v>0</v>
      </c>
      <c r="X201" s="24"/>
    </row>
    <row r="202" spans="1:24" ht="13.5" customHeight="1">
      <c r="A202" s="24"/>
      <c r="B202" s="275"/>
      <c r="C202" s="244"/>
      <c r="D202" s="245"/>
      <c r="E202" s="245"/>
      <c r="F202" s="245"/>
      <c r="G202" s="246"/>
      <c r="H202" s="16"/>
      <c r="I202" s="247"/>
      <c r="J202" s="248"/>
      <c r="K202" s="17"/>
      <c r="L202" s="247"/>
      <c r="M202" s="248"/>
      <c r="N202" s="235"/>
      <c r="O202" s="240"/>
      <c r="P202" s="405"/>
      <c r="Q202" s="406"/>
      <c r="R202" s="406"/>
      <c r="S202" s="55"/>
      <c r="T202" s="55"/>
      <c r="U202" s="24">
        <f>COUNTIF(O201,"2.訳詞")*2</f>
        <v>0</v>
      </c>
      <c r="V202" s="24">
        <f>SUM(U201:U202)</f>
        <v>0</v>
      </c>
      <c r="W202" s="51"/>
      <c r="X202" s="24"/>
    </row>
    <row r="203" spans="1:24" ht="13.5" customHeight="1">
      <c r="A203" s="24"/>
      <c r="B203" s="276"/>
      <c r="C203" s="277"/>
      <c r="D203" s="278"/>
      <c r="E203" s="278"/>
      <c r="F203" s="278"/>
      <c r="G203" s="279"/>
      <c r="H203" s="18"/>
      <c r="I203" s="249"/>
      <c r="J203" s="250"/>
      <c r="K203" s="19"/>
      <c r="L203" s="249"/>
      <c r="M203" s="250"/>
      <c r="N203" s="236"/>
      <c r="O203" s="241"/>
      <c r="P203" s="405"/>
      <c r="Q203" s="406"/>
      <c r="R203" s="406"/>
      <c r="S203" s="55"/>
      <c r="T203" s="55"/>
      <c r="U203" s="24"/>
      <c r="V203" s="24"/>
      <c r="W203" s="51"/>
      <c r="X203" s="24"/>
    </row>
    <row r="204" spans="1:24" ht="13.5" customHeight="1">
      <c r="A204" s="24"/>
      <c r="B204" s="274" t="s">
        <v>16</v>
      </c>
      <c r="C204" s="283"/>
      <c r="D204" s="284"/>
      <c r="E204" s="284"/>
      <c r="F204" s="284"/>
      <c r="G204" s="285"/>
      <c r="H204" s="14"/>
      <c r="I204" s="242"/>
      <c r="J204" s="243"/>
      <c r="K204" s="20"/>
      <c r="L204" s="242"/>
      <c r="M204" s="243"/>
      <c r="N204" s="234">
        <v>0</v>
      </c>
      <c r="O204" s="239"/>
      <c r="P204" s="405"/>
      <c r="Q204" s="406"/>
      <c r="R204" s="406"/>
      <c r="S204" s="55"/>
      <c r="T204" s="55"/>
      <c r="U204" s="24">
        <f>COUNTIF(O204,"1.原詞")</f>
        <v>0</v>
      </c>
      <c r="V204" s="24"/>
      <c r="W204" s="51">
        <f t="shared" ref="W204" si="13">MINUTE(N204)</f>
        <v>0</v>
      </c>
      <c r="X204" s="24"/>
    </row>
    <row r="205" spans="1:24" ht="13.5" customHeight="1">
      <c r="A205" s="24"/>
      <c r="B205" s="275"/>
      <c r="C205" s="244"/>
      <c r="D205" s="245"/>
      <c r="E205" s="245"/>
      <c r="F205" s="245"/>
      <c r="G205" s="246"/>
      <c r="H205" s="16"/>
      <c r="I205" s="247"/>
      <c r="J205" s="248"/>
      <c r="K205" s="17"/>
      <c r="L205" s="247"/>
      <c r="M205" s="248"/>
      <c r="N205" s="235"/>
      <c r="O205" s="240"/>
      <c r="P205" s="405"/>
      <c r="Q205" s="406"/>
      <c r="R205" s="406"/>
      <c r="S205" s="55"/>
      <c r="T205" s="55"/>
      <c r="U205" s="24">
        <f>COUNTIF(O204,"2.訳詞")*2</f>
        <v>0</v>
      </c>
      <c r="V205" s="24">
        <f>SUM(U204:U205)</f>
        <v>0</v>
      </c>
      <c r="W205" s="51"/>
      <c r="X205" s="24"/>
    </row>
    <row r="206" spans="1:24" ht="13.5" customHeight="1">
      <c r="A206" s="24"/>
      <c r="B206" s="276"/>
      <c r="C206" s="277"/>
      <c r="D206" s="278"/>
      <c r="E206" s="278"/>
      <c r="F206" s="278"/>
      <c r="G206" s="279"/>
      <c r="H206" s="18"/>
      <c r="I206" s="249"/>
      <c r="J206" s="250"/>
      <c r="K206" s="19"/>
      <c r="L206" s="249"/>
      <c r="M206" s="250"/>
      <c r="N206" s="236"/>
      <c r="O206" s="241"/>
      <c r="P206" s="405"/>
      <c r="Q206" s="406"/>
      <c r="R206" s="406"/>
      <c r="S206" s="55"/>
      <c r="T206" s="55"/>
      <c r="U206" s="24"/>
      <c r="V206" s="24"/>
      <c r="W206" s="51"/>
      <c r="X206" s="24"/>
    </row>
    <row r="207" spans="1:24" ht="13.5" customHeight="1">
      <c r="A207" s="24"/>
      <c r="B207" s="274" t="s">
        <v>17</v>
      </c>
      <c r="C207" s="283"/>
      <c r="D207" s="284"/>
      <c r="E207" s="284"/>
      <c r="F207" s="284"/>
      <c r="G207" s="285"/>
      <c r="H207" s="14"/>
      <c r="I207" s="242"/>
      <c r="J207" s="243"/>
      <c r="K207" s="20"/>
      <c r="L207" s="242"/>
      <c r="M207" s="243"/>
      <c r="N207" s="234">
        <v>0</v>
      </c>
      <c r="O207" s="239"/>
      <c r="P207" s="405"/>
      <c r="Q207" s="406"/>
      <c r="R207" s="406"/>
      <c r="S207" s="55"/>
      <c r="T207" s="55"/>
      <c r="U207" s="24">
        <f>COUNTIF(O207,"1.原詞")</f>
        <v>0</v>
      </c>
      <c r="V207" s="24"/>
      <c r="W207" s="51">
        <f t="shared" ref="W207" si="14">MINUTE(N207)</f>
        <v>0</v>
      </c>
      <c r="X207" s="24"/>
    </row>
    <row r="208" spans="1:24" ht="13.5" customHeight="1">
      <c r="A208" s="24"/>
      <c r="B208" s="275"/>
      <c r="C208" s="244"/>
      <c r="D208" s="245"/>
      <c r="E208" s="245"/>
      <c r="F208" s="245"/>
      <c r="G208" s="246"/>
      <c r="H208" s="65"/>
      <c r="I208" s="247"/>
      <c r="J208" s="248"/>
      <c r="K208" s="17"/>
      <c r="L208" s="247"/>
      <c r="M208" s="248"/>
      <c r="N208" s="235"/>
      <c r="O208" s="240"/>
      <c r="P208" s="405"/>
      <c r="Q208" s="406"/>
      <c r="R208" s="406"/>
      <c r="S208" s="55"/>
      <c r="T208" s="55"/>
      <c r="U208" s="24">
        <f>COUNTIF(O207,"2.訳詞")*2</f>
        <v>0</v>
      </c>
      <c r="V208" s="24">
        <f>SUM(U207:U208)</f>
        <v>0</v>
      </c>
      <c r="W208" s="51"/>
      <c r="X208" s="24"/>
    </row>
    <row r="209" spans="1:24" ht="13.5" customHeight="1">
      <c r="A209" s="24"/>
      <c r="B209" s="276"/>
      <c r="C209" s="277"/>
      <c r="D209" s="278"/>
      <c r="E209" s="278"/>
      <c r="F209" s="278"/>
      <c r="G209" s="279"/>
      <c r="H209" s="18"/>
      <c r="I209" s="249"/>
      <c r="J209" s="250"/>
      <c r="K209" s="19"/>
      <c r="L209" s="249"/>
      <c r="M209" s="250"/>
      <c r="N209" s="236"/>
      <c r="O209" s="241"/>
      <c r="P209" s="405"/>
      <c r="Q209" s="406"/>
      <c r="R209" s="406"/>
      <c r="S209" s="55"/>
      <c r="T209" s="55"/>
      <c r="U209" s="24"/>
      <c r="V209" s="24"/>
      <c r="W209" s="51"/>
      <c r="X209" s="24"/>
    </row>
    <row r="210" spans="1:24" ht="13.5" customHeight="1">
      <c r="A210" s="24"/>
      <c r="B210" s="274" t="s">
        <v>106</v>
      </c>
      <c r="C210" s="283"/>
      <c r="D210" s="284"/>
      <c r="E210" s="284"/>
      <c r="F210" s="284"/>
      <c r="G210" s="285"/>
      <c r="H210" s="14"/>
      <c r="I210" s="242"/>
      <c r="J210" s="243"/>
      <c r="K210" s="20"/>
      <c r="L210" s="242"/>
      <c r="M210" s="243"/>
      <c r="N210" s="234">
        <v>0</v>
      </c>
      <c r="O210" s="239"/>
      <c r="P210" s="405"/>
      <c r="Q210" s="406"/>
      <c r="R210" s="406"/>
      <c r="S210" s="55"/>
      <c r="T210" s="55"/>
      <c r="U210" s="24">
        <f>COUNTIF(O210,"1.原詞")</f>
        <v>0</v>
      </c>
      <c r="V210" s="24"/>
      <c r="W210" s="51">
        <f t="shared" ref="W210" si="15">MINUTE(N210)</f>
        <v>0</v>
      </c>
      <c r="X210" s="24"/>
    </row>
    <row r="211" spans="1:24" ht="13.5" customHeight="1">
      <c r="A211" s="24"/>
      <c r="B211" s="275"/>
      <c r="C211" s="244"/>
      <c r="D211" s="245"/>
      <c r="E211" s="245"/>
      <c r="F211" s="245"/>
      <c r="G211" s="246"/>
      <c r="H211" s="17"/>
      <c r="I211" s="247"/>
      <c r="J211" s="248"/>
      <c r="K211" s="17"/>
      <c r="L211" s="247"/>
      <c r="M211" s="248"/>
      <c r="N211" s="235"/>
      <c r="O211" s="240"/>
      <c r="P211" s="405"/>
      <c r="Q211" s="406"/>
      <c r="R211" s="406"/>
      <c r="S211" s="55"/>
      <c r="T211" s="55"/>
      <c r="U211" s="24">
        <f>COUNTIF(O210,"2.訳詞")*2</f>
        <v>0</v>
      </c>
      <c r="V211" s="24">
        <f>SUM(U210:U211)</f>
        <v>0</v>
      </c>
      <c r="W211" s="24"/>
      <c r="X211" s="24"/>
    </row>
    <row r="212" spans="1:24" ht="13.5" customHeight="1">
      <c r="A212" s="24"/>
      <c r="B212" s="276"/>
      <c r="C212" s="277"/>
      <c r="D212" s="278"/>
      <c r="E212" s="278"/>
      <c r="F212" s="278"/>
      <c r="G212" s="279"/>
      <c r="H212" s="19"/>
      <c r="I212" s="249"/>
      <c r="J212" s="250"/>
      <c r="K212" s="19"/>
      <c r="L212" s="249"/>
      <c r="M212" s="250"/>
      <c r="N212" s="236"/>
      <c r="O212" s="241"/>
      <c r="P212" s="405"/>
      <c r="Q212" s="406"/>
      <c r="R212" s="406"/>
      <c r="S212" s="55"/>
      <c r="T212" s="55"/>
      <c r="U212" s="24"/>
      <c r="V212" s="24"/>
      <c r="W212" s="24"/>
      <c r="X212" s="24"/>
    </row>
    <row r="213" spans="1:24" ht="27" customHeight="1">
      <c r="A213" s="24"/>
      <c r="B213" s="72"/>
      <c r="C213" s="407" t="s">
        <v>149</v>
      </c>
      <c r="D213" s="407"/>
      <c r="E213" s="407"/>
      <c r="F213" s="407"/>
      <c r="G213" s="407"/>
      <c r="H213" s="409"/>
      <c r="I213" s="409"/>
      <c r="J213" s="409"/>
      <c r="K213" s="409"/>
      <c r="L213" s="409"/>
      <c r="M213" s="409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</row>
    <row r="214" spans="1:24" ht="13.5" customHeight="1">
      <c r="A214" s="24"/>
      <c r="B214" s="72"/>
      <c r="C214" s="408"/>
      <c r="D214" s="408"/>
      <c r="E214" s="408"/>
      <c r="F214" s="408"/>
      <c r="G214" s="408"/>
      <c r="H214" s="410"/>
      <c r="I214" s="410"/>
      <c r="J214" s="410"/>
      <c r="K214" s="410" t="s">
        <v>102</v>
      </c>
      <c r="L214" s="410"/>
      <c r="M214" s="410"/>
      <c r="N214" s="35" t="s">
        <v>103</v>
      </c>
      <c r="O214" s="24"/>
      <c r="P214" s="24"/>
      <c r="Q214" s="24"/>
      <c r="R214" s="24"/>
      <c r="S214" s="24"/>
      <c r="T214" s="24"/>
      <c r="U214" s="24"/>
      <c r="V214" s="24"/>
      <c r="W214" s="24"/>
      <c r="X214" s="24"/>
    </row>
    <row r="215" spans="1:24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</row>
    <row r="216" spans="1:24" ht="13.5" customHeight="1" thickBot="1">
      <c r="A216" s="220"/>
      <c r="B216" s="9" t="s">
        <v>40</v>
      </c>
      <c r="C216" s="219"/>
      <c r="D216" s="219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</row>
    <row r="217" spans="1:24" ht="13.5" customHeight="1">
      <c r="A217" s="220"/>
      <c r="B217" s="9" t="s">
        <v>39</v>
      </c>
      <c r="C217" s="219"/>
      <c r="D217" s="282"/>
      <c r="E217" s="33" t="s">
        <v>52</v>
      </c>
      <c r="F217" s="24"/>
      <c r="G217" s="24"/>
      <c r="H217" s="24"/>
      <c r="I217" s="24"/>
      <c r="J217" s="24"/>
      <c r="K217" s="411" t="s">
        <v>112</v>
      </c>
      <c r="L217" s="412"/>
      <c r="M217" s="412"/>
      <c r="N217" s="413"/>
      <c r="O217" s="24"/>
      <c r="P217" s="24"/>
      <c r="Q217" s="24"/>
      <c r="R217" s="24"/>
      <c r="S217" s="24"/>
      <c r="T217" s="24"/>
      <c r="U217" s="24"/>
      <c r="V217" s="24"/>
      <c r="W217" s="24"/>
      <c r="X217" s="24"/>
    </row>
    <row r="218" spans="1:24" ht="13.5" customHeight="1">
      <c r="A218" s="24"/>
      <c r="B218" s="24"/>
      <c r="C218" s="24"/>
      <c r="D218" s="24"/>
      <c r="E218" s="129"/>
      <c r="F218" s="24"/>
      <c r="G218" s="24"/>
      <c r="H218" s="24"/>
      <c r="I218" s="24"/>
      <c r="J218" s="24"/>
      <c r="K218" s="414"/>
      <c r="L218" s="415"/>
      <c r="M218" s="415"/>
      <c r="N218" s="416"/>
      <c r="O218" s="24"/>
      <c r="P218" s="24"/>
      <c r="Q218" s="24"/>
      <c r="R218" s="24"/>
      <c r="S218" s="24"/>
      <c r="T218" s="24"/>
      <c r="U218" s="24"/>
      <c r="V218" s="24"/>
      <c r="W218" s="24"/>
      <c r="X218" s="24"/>
    </row>
    <row r="219" spans="1:24" ht="13.5" customHeight="1">
      <c r="A219" s="220"/>
      <c r="B219" s="9" t="s">
        <v>108</v>
      </c>
      <c r="C219" s="219"/>
      <c r="D219" s="219"/>
      <c r="E219" s="129"/>
      <c r="F219" s="24"/>
      <c r="G219" s="24"/>
      <c r="H219" s="24"/>
      <c r="I219" s="24"/>
      <c r="J219" s="24"/>
      <c r="K219" s="414"/>
      <c r="L219" s="415"/>
      <c r="M219" s="415"/>
      <c r="N219" s="416"/>
      <c r="O219" s="24"/>
      <c r="P219" s="24"/>
      <c r="Q219" s="24"/>
      <c r="R219" s="24"/>
      <c r="S219" s="24"/>
      <c r="T219" s="24"/>
      <c r="U219" s="24"/>
      <c r="V219" s="24"/>
      <c r="W219" s="24"/>
      <c r="X219" s="24"/>
    </row>
    <row r="220" spans="1:24" ht="13.5" customHeight="1" thickBot="1">
      <c r="A220" s="220"/>
      <c r="B220" s="9" t="s">
        <v>107</v>
      </c>
      <c r="C220" s="219"/>
      <c r="D220" s="219"/>
      <c r="E220" s="129" t="s">
        <v>53</v>
      </c>
      <c r="F220" s="24"/>
      <c r="G220" s="24"/>
      <c r="H220" s="24"/>
      <c r="I220" s="24"/>
      <c r="J220" s="24"/>
      <c r="K220" s="417"/>
      <c r="L220" s="418"/>
      <c r="M220" s="418"/>
      <c r="N220" s="419"/>
      <c r="O220" s="24"/>
      <c r="P220" s="24"/>
      <c r="Q220" s="24"/>
      <c r="R220" s="24"/>
      <c r="S220" s="24"/>
      <c r="T220" s="24"/>
      <c r="U220" s="24"/>
      <c r="V220" s="24"/>
      <c r="W220" s="24"/>
      <c r="X220" s="24"/>
    </row>
    <row r="221" spans="1:24" ht="13.5" customHeight="1">
      <c r="A221" s="24"/>
      <c r="B221" s="24"/>
      <c r="C221" s="24"/>
      <c r="D221" s="24"/>
      <c r="E221" s="129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</row>
    <row r="222" spans="1:24" ht="13.5" customHeight="1">
      <c r="A222" s="24"/>
      <c r="B222" s="35" t="s">
        <v>114</v>
      </c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</row>
    <row r="223" spans="1:24" ht="13.5" customHeight="1">
      <c r="A223" s="24"/>
      <c r="B223" s="296" t="s">
        <v>113</v>
      </c>
      <c r="C223" s="297">
        <v>0</v>
      </c>
      <c r="D223" s="297"/>
      <c r="E223" s="35" t="s">
        <v>186</v>
      </c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421">
        <f>IF(C223="","",C223)</f>
        <v>0</v>
      </c>
      <c r="Q223" s="421"/>
      <c r="R223" s="24"/>
      <c r="S223" s="24"/>
      <c r="T223" s="24"/>
      <c r="U223" s="24"/>
      <c r="V223" s="24"/>
      <c r="W223" s="24"/>
      <c r="X223" s="24"/>
    </row>
    <row r="224" spans="1:24" ht="13.5" customHeight="1">
      <c r="A224" s="24"/>
      <c r="B224" s="296"/>
      <c r="C224" s="297"/>
      <c r="D224" s="297"/>
      <c r="E224" s="35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130"/>
      <c r="Q224" s="130"/>
      <c r="R224" s="24"/>
      <c r="S224" s="24"/>
      <c r="T224" s="24"/>
      <c r="U224" s="24"/>
      <c r="V224" s="24"/>
      <c r="W224" s="24"/>
      <c r="X224" s="24"/>
    </row>
    <row r="225" spans="1:24" ht="13.5" customHeight="1">
      <c r="A225" s="24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41"/>
      <c r="Q225" s="131"/>
      <c r="R225" s="24"/>
      <c r="S225" s="24"/>
      <c r="T225" s="24"/>
      <c r="U225" s="24"/>
      <c r="V225" s="24"/>
      <c r="W225" s="24"/>
      <c r="X225" s="24"/>
    </row>
    <row r="226" spans="1:24" ht="13.5" customHeight="1">
      <c r="A226" s="41" t="s">
        <v>18</v>
      </c>
      <c r="B226" s="87" t="s">
        <v>19</v>
      </c>
      <c r="C226" s="64"/>
      <c r="D226" s="24"/>
      <c r="E226" s="41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41"/>
      <c r="Q226" s="131"/>
      <c r="R226" s="24"/>
      <c r="S226" s="24"/>
      <c r="T226" s="24"/>
      <c r="U226" s="24"/>
      <c r="V226" s="24"/>
      <c r="W226" s="24"/>
      <c r="X226" s="24"/>
    </row>
    <row r="227" spans="1:24" ht="13.5" customHeight="1">
      <c r="A227" s="24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41"/>
      <c r="Q227" s="131"/>
      <c r="R227" s="24"/>
      <c r="S227" s="24"/>
      <c r="T227" s="24"/>
      <c r="U227" s="24"/>
      <c r="V227" s="24"/>
      <c r="W227" s="24"/>
      <c r="X227" s="24"/>
    </row>
    <row r="228" spans="1:24" ht="13.5" customHeight="1">
      <c r="A228" s="41" t="s">
        <v>18</v>
      </c>
      <c r="B228" s="87" t="s">
        <v>92</v>
      </c>
      <c r="C228" s="21"/>
      <c r="D228" s="41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41"/>
      <c r="Q228" s="131"/>
      <c r="R228" s="24"/>
      <c r="S228" s="24"/>
      <c r="T228" s="24"/>
      <c r="U228" s="24"/>
      <c r="V228" s="24"/>
      <c r="W228" s="24"/>
      <c r="X228" s="24"/>
    </row>
    <row r="229" spans="1:24" ht="13.5" customHeight="1">
      <c r="A229" s="24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41"/>
      <c r="Q229" s="131"/>
      <c r="R229" s="24"/>
      <c r="S229" s="24"/>
      <c r="T229" s="24"/>
      <c r="U229" s="24"/>
      <c r="V229" s="24"/>
      <c r="W229" s="24"/>
      <c r="X229" s="24"/>
    </row>
    <row r="230" spans="1:24" ht="13.5" customHeight="1">
      <c r="A230" s="41" t="s">
        <v>18</v>
      </c>
      <c r="B230" s="87" t="s">
        <v>4</v>
      </c>
      <c r="C230" s="21"/>
      <c r="D230" s="41"/>
      <c r="E230" s="422" t="str">
        <f>IF(C230="要","　→　※「譜めくり者」は各団でご準備ください。","")</f>
        <v/>
      </c>
      <c r="F230" s="422"/>
      <c r="G230" s="422"/>
      <c r="H230" s="422"/>
      <c r="I230" s="422"/>
      <c r="J230" s="422"/>
      <c r="K230" s="37"/>
      <c r="L230" s="37"/>
      <c r="M230" s="37"/>
      <c r="N230" s="37"/>
      <c r="O230" s="37"/>
      <c r="P230" s="41"/>
      <c r="Q230" s="131"/>
      <c r="R230" s="24"/>
      <c r="S230" s="24"/>
      <c r="T230" s="24"/>
      <c r="U230" s="24"/>
      <c r="V230" s="24"/>
      <c r="W230" s="24"/>
      <c r="X230" s="24"/>
    </row>
    <row r="231" spans="1:24" ht="13.5" customHeight="1">
      <c r="A231" s="24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41"/>
      <c r="Q231" s="131"/>
      <c r="R231" s="24"/>
      <c r="S231" s="24"/>
      <c r="T231" s="24"/>
      <c r="U231" s="24"/>
      <c r="V231" s="24"/>
      <c r="W231" s="24"/>
      <c r="X231" s="24"/>
    </row>
    <row r="232" spans="1:24" ht="13.5" customHeight="1">
      <c r="A232" s="220"/>
      <c r="B232" s="259" t="s">
        <v>122</v>
      </c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37"/>
      <c r="O232" s="37"/>
      <c r="P232" s="41"/>
      <c r="Q232" s="131"/>
      <c r="R232" s="24"/>
      <c r="S232" s="24"/>
      <c r="T232" s="24"/>
      <c r="U232" s="24"/>
      <c r="V232" s="24"/>
      <c r="W232" s="24"/>
      <c r="X232" s="24"/>
    </row>
    <row r="233" spans="1:24" ht="13.5" customHeight="1">
      <c r="A233" s="220"/>
      <c r="B233" s="259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</row>
    <row r="234" spans="1:24" ht="13.5" customHeight="1" thickBo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</row>
    <row r="235" spans="1:24" ht="27" customHeight="1" thickTop="1">
      <c r="A235" s="24"/>
      <c r="B235" s="204" t="s">
        <v>139</v>
      </c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6"/>
      <c r="Q235" s="24"/>
      <c r="R235" s="24"/>
      <c r="S235" s="24"/>
      <c r="T235" s="24"/>
      <c r="U235" s="24"/>
      <c r="V235" s="24"/>
      <c r="W235" s="24"/>
      <c r="X235" s="24"/>
    </row>
    <row r="236" spans="1:24" ht="27" customHeight="1" thickBot="1">
      <c r="A236" s="24"/>
      <c r="B236" s="199" t="s">
        <v>138</v>
      </c>
      <c r="C236" s="200"/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1"/>
      <c r="Q236" s="24"/>
      <c r="R236" s="24"/>
      <c r="S236" s="24"/>
      <c r="T236" s="24"/>
      <c r="U236" s="24"/>
      <c r="V236" s="24"/>
      <c r="W236" s="24"/>
      <c r="X236" s="24"/>
    </row>
    <row r="237" spans="1:24" ht="13.5" customHeight="1" thickTop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</row>
  </sheetData>
  <sheetProtection algorithmName="SHA-512" hashValue="jlgSZrVLajCBCFXjZim37+9uEhk9qVO0NjoJlxDu1X3QlPvNTByzPrbTlYxfnSPbyuyzQz6pH+UOXsEz/xOqTw==" saltValue="wA7YI4f3q+0/hbYa+tbaSQ==" spinCount="100000" sheet="1" objects="1" scenarios="1" selectLockedCells="1"/>
  <mergeCells count="397">
    <mergeCell ref="B236:P236"/>
    <mergeCell ref="D1:M1"/>
    <mergeCell ref="H70:K70"/>
    <mergeCell ref="H11:K11"/>
    <mergeCell ref="H129:K129"/>
    <mergeCell ref="B223:B224"/>
    <mergeCell ref="C223:D224"/>
    <mergeCell ref="P223:Q223"/>
    <mergeCell ref="E230:J230"/>
    <mergeCell ref="B210:B212"/>
    <mergeCell ref="C210:G210"/>
    <mergeCell ref="I210:J210"/>
    <mergeCell ref="L210:M210"/>
    <mergeCell ref="N210:N212"/>
    <mergeCell ref="O210:O212"/>
    <mergeCell ref="C211:G211"/>
    <mergeCell ref="I211:J211"/>
    <mergeCell ref="L211:M211"/>
    <mergeCell ref="C212:G212"/>
    <mergeCell ref="I212:J212"/>
    <mergeCell ref="L212:M212"/>
    <mergeCell ref="O204:O206"/>
    <mergeCell ref="C205:G205"/>
    <mergeCell ref="I205:J205"/>
    <mergeCell ref="B235:P235"/>
    <mergeCell ref="C213:G214"/>
    <mergeCell ref="H213:J213"/>
    <mergeCell ref="K213:M213"/>
    <mergeCell ref="H214:J214"/>
    <mergeCell ref="K214:M214"/>
    <mergeCell ref="A216:A217"/>
    <mergeCell ref="C216:D216"/>
    <mergeCell ref="C217:D217"/>
    <mergeCell ref="K217:N220"/>
    <mergeCell ref="A219:A220"/>
    <mergeCell ref="C219:D219"/>
    <mergeCell ref="C220:D220"/>
    <mergeCell ref="B207:B209"/>
    <mergeCell ref="C207:G207"/>
    <mergeCell ref="I207:J207"/>
    <mergeCell ref="L207:M207"/>
    <mergeCell ref="N207:N209"/>
    <mergeCell ref="B204:B206"/>
    <mergeCell ref="A232:A233"/>
    <mergeCell ref="B232:B233"/>
    <mergeCell ref="C232:M233"/>
    <mergeCell ref="O207:O209"/>
    <mergeCell ref="C208:G208"/>
    <mergeCell ref="I208:J208"/>
    <mergeCell ref="L208:M208"/>
    <mergeCell ref="C209:G209"/>
    <mergeCell ref="I209:J209"/>
    <mergeCell ref="L209:M209"/>
    <mergeCell ref="P198:R212"/>
    <mergeCell ref="C199:G199"/>
    <mergeCell ref="I199:J199"/>
    <mergeCell ref="L199:M199"/>
    <mergeCell ref="C200:G200"/>
    <mergeCell ref="I200:J200"/>
    <mergeCell ref="L200:M200"/>
    <mergeCell ref="C204:G204"/>
    <mergeCell ref="I204:J204"/>
    <mergeCell ref="L204:M204"/>
    <mergeCell ref="N204:N206"/>
    <mergeCell ref="L205:M205"/>
    <mergeCell ref="C206:G206"/>
    <mergeCell ref="I206:J206"/>
    <mergeCell ref="L206:M206"/>
    <mergeCell ref="B201:B203"/>
    <mergeCell ref="C201:G201"/>
    <mergeCell ref="I201:J201"/>
    <mergeCell ref="L201:M201"/>
    <mergeCell ref="N201:N203"/>
    <mergeCell ref="O201:O203"/>
    <mergeCell ref="C202:G202"/>
    <mergeCell ref="I202:J202"/>
    <mergeCell ref="L202:M202"/>
    <mergeCell ref="C203:G203"/>
    <mergeCell ref="I203:J203"/>
    <mergeCell ref="L203:M203"/>
    <mergeCell ref="C192:D192"/>
    <mergeCell ref="C194:M194"/>
    <mergeCell ref="B196:B197"/>
    <mergeCell ref="C196:G197"/>
    <mergeCell ref="H196:J197"/>
    <mergeCell ref="K196:M197"/>
    <mergeCell ref="N196:N197"/>
    <mergeCell ref="O196:O197"/>
    <mergeCell ref="B198:B200"/>
    <mergeCell ref="C198:G198"/>
    <mergeCell ref="I198:J198"/>
    <mergeCell ref="L198:M198"/>
    <mergeCell ref="N198:N200"/>
    <mergeCell ref="O198:O200"/>
    <mergeCell ref="B177:P177"/>
    <mergeCell ref="A180:L180"/>
    <mergeCell ref="C182:J182"/>
    <mergeCell ref="K182:O183"/>
    <mergeCell ref="C183:J183"/>
    <mergeCell ref="A185:A186"/>
    <mergeCell ref="B185:B186"/>
    <mergeCell ref="C185:D186"/>
    <mergeCell ref="C190:D190"/>
    <mergeCell ref="B164:B165"/>
    <mergeCell ref="C164:D165"/>
    <mergeCell ref="P164:Q164"/>
    <mergeCell ref="E171:J171"/>
    <mergeCell ref="A173:A174"/>
    <mergeCell ref="B173:B174"/>
    <mergeCell ref="C173:M174"/>
    <mergeCell ref="B176:P176"/>
    <mergeCell ref="C154:G155"/>
    <mergeCell ref="H154:J154"/>
    <mergeCell ref="K154:M154"/>
    <mergeCell ref="H155:J155"/>
    <mergeCell ref="K155:M155"/>
    <mergeCell ref="A157:A158"/>
    <mergeCell ref="C157:D157"/>
    <mergeCell ref="C158:D158"/>
    <mergeCell ref="K158:N161"/>
    <mergeCell ref="A160:A161"/>
    <mergeCell ref="C160:D160"/>
    <mergeCell ref="C161:D161"/>
    <mergeCell ref="B151:B153"/>
    <mergeCell ref="C151:G151"/>
    <mergeCell ref="I151:J151"/>
    <mergeCell ref="L151:M151"/>
    <mergeCell ref="N151:N153"/>
    <mergeCell ref="O151:O153"/>
    <mergeCell ref="C152:G152"/>
    <mergeCell ref="I152:J152"/>
    <mergeCell ref="L152:M152"/>
    <mergeCell ref="C153:G153"/>
    <mergeCell ref="I153:J153"/>
    <mergeCell ref="L153:M153"/>
    <mergeCell ref="O145:O147"/>
    <mergeCell ref="C146:G146"/>
    <mergeCell ref="I146:J146"/>
    <mergeCell ref="L146:M146"/>
    <mergeCell ref="C147:G147"/>
    <mergeCell ref="I147:J147"/>
    <mergeCell ref="L147:M147"/>
    <mergeCell ref="B148:B150"/>
    <mergeCell ref="C148:G148"/>
    <mergeCell ref="I148:J148"/>
    <mergeCell ref="L148:M148"/>
    <mergeCell ref="N148:N150"/>
    <mergeCell ref="O148:O150"/>
    <mergeCell ref="C149:G149"/>
    <mergeCell ref="I149:J149"/>
    <mergeCell ref="L149:M149"/>
    <mergeCell ref="C150:G150"/>
    <mergeCell ref="I150:J150"/>
    <mergeCell ref="L150:M150"/>
    <mergeCell ref="P139:R153"/>
    <mergeCell ref="C140:G140"/>
    <mergeCell ref="I140:J140"/>
    <mergeCell ref="L140:M140"/>
    <mergeCell ref="C141:G141"/>
    <mergeCell ref="I141:J141"/>
    <mergeCell ref="L141:M141"/>
    <mergeCell ref="B142:B144"/>
    <mergeCell ref="C142:G142"/>
    <mergeCell ref="I142:J142"/>
    <mergeCell ref="L142:M142"/>
    <mergeCell ref="N142:N144"/>
    <mergeCell ref="O142:O144"/>
    <mergeCell ref="C143:G143"/>
    <mergeCell ref="I143:J143"/>
    <mergeCell ref="L143:M143"/>
    <mergeCell ref="C144:G144"/>
    <mergeCell ref="I144:J144"/>
    <mergeCell ref="L144:M144"/>
    <mergeCell ref="B145:B147"/>
    <mergeCell ref="C145:G145"/>
    <mergeCell ref="I145:J145"/>
    <mergeCell ref="L145:M145"/>
    <mergeCell ref="N145:N147"/>
    <mergeCell ref="C133:D133"/>
    <mergeCell ref="C135:M135"/>
    <mergeCell ref="B137:B138"/>
    <mergeCell ref="C137:G138"/>
    <mergeCell ref="H137:J138"/>
    <mergeCell ref="K137:M138"/>
    <mergeCell ref="N137:N138"/>
    <mergeCell ref="O137:O138"/>
    <mergeCell ref="B139:B141"/>
    <mergeCell ref="C139:G139"/>
    <mergeCell ref="I139:J139"/>
    <mergeCell ref="L139:M139"/>
    <mergeCell ref="N139:N141"/>
    <mergeCell ref="O139:O141"/>
    <mergeCell ref="B118:P118"/>
    <mergeCell ref="A121:L121"/>
    <mergeCell ref="C123:J123"/>
    <mergeCell ref="K123:O124"/>
    <mergeCell ref="C124:J124"/>
    <mergeCell ref="A126:A127"/>
    <mergeCell ref="B126:B127"/>
    <mergeCell ref="C126:D127"/>
    <mergeCell ref="C131:D131"/>
    <mergeCell ref="B105:B106"/>
    <mergeCell ref="C105:D106"/>
    <mergeCell ref="P105:Q105"/>
    <mergeCell ref="E112:J112"/>
    <mergeCell ref="A114:A115"/>
    <mergeCell ref="B114:B115"/>
    <mergeCell ref="C114:M115"/>
    <mergeCell ref="B117:P117"/>
    <mergeCell ref="C95:G96"/>
    <mergeCell ref="H95:J95"/>
    <mergeCell ref="K95:M95"/>
    <mergeCell ref="H96:J96"/>
    <mergeCell ref="K96:M96"/>
    <mergeCell ref="A98:A99"/>
    <mergeCell ref="C98:D98"/>
    <mergeCell ref="C99:D99"/>
    <mergeCell ref="K99:N102"/>
    <mergeCell ref="A101:A102"/>
    <mergeCell ref="C101:D101"/>
    <mergeCell ref="C102:D102"/>
    <mergeCell ref="B92:B94"/>
    <mergeCell ref="C92:G92"/>
    <mergeCell ref="I92:J92"/>
    <mergeCell ref="L92:M92"/>
    <mergeCell ref="N92:N94"/>
    <mergeCell ref="O92:O94"/>
    <mergeCell ref="C93:G93"/>
    <mergeCell ref="I93:J93"/>
    <mergeCell ref="L93:M93"/>
    <mergeCell ref="C94:G94"/>
    <mergeCell ref="I94:J94"/>
    <mergeCell ref="L94:M94"/>
    <mergeCell ref="O86:O88"/>
    <mergeCell ref="C87:G87"/>
    <mergeCell ref="I87:J87"/>
    <mergeCell ref="L87:M87"/>
    <mergeCell ref="C88:G88"/>
    <mergeCell ref="I88:J88"/>
    <mergeCell ref="L88:M88"/>
    <mergeCell ref="B89:B91"/>
    <mergeCell ref="C89:G89"/>
    <mergeCell ref="I89:J89"/>
    <mergeCell ref="L89:M89"/>
    <mergeCell ref="N89:N91"/>
    <mergeCell ref="O89:O91"/>
    <mergeCell ref="C90:G90"/>
    <mergeCell ref="I90:J90"/>
    <mergeCell ref="L90:M90"/>
    <mergeCell ref="C91:G91"/>
    <mergeCell ref="I91:J91"/>
    <mergeCell ref="L91:M91"/>
    <mergeCell ref="P80:R94"/>
    <mergeCell ref="C81:G81"/>
    <mergeCell ref="I81:J81"/>
    <mergeCell ref="L81:M81"/>
    <mergeCell ref="C82:G82"/>
    <mergeCell ref="I82:J82"/>
    <mergeCell ref="L82:M82"/>
    <mergeCell ref="B83:B85"/>
    <mergeCell ref="C83:G83"/>
    <mergeCell ref="I83:J83"/>
    <mergeCell ref="L83:M83"/>
    <mergeCell ref="N83:N85"/>
    <mergeCell ref="O83:O85"/>
    <mergeCell ref="C84:G84"/>
    <mergeCell ref="I84:J84"/>
    <mergeCell ref="L84:M84"/>
    <mergeCell ref="C85:G85"/>
    <mergeCell ref="I85:J85"/>
    <mergeCell ref="L85:M85"/>
    <mergeCell ref="B86:B88"/>
    <mergeCell ref="C86:G86"/>
    <mergeCell ref="I86:J86"/>
    <mergeCell ref="L86:M86"/>
    <mergeCell ref="N86:N88"/>
    <mergeCell ref="C74:D74"/>
    <mergeCell ref="C76:M76"/>
    <mergeCell ref="B78:B79"/>
    <mergeCell ref="C78:G79"/>
    <mergeCell ref="H78:J79"/>
    <mergeCell ref="K78:M79"/>
    <mergeCell ref="N78:N79"/>
    <mergeCell ref="O78:O79"/>
    <mergeCell ref="B80:B82"/>
    <mergeCell ref="C80:G80"/>
    <mergeCell ref="I80:J80"/>
    <mergeCell ref="L80:M80"/>
    <mergeCell ref="N80:N82"/>
    <mergeCell ref="O80:O82"/>
    <mergeCell ref="C72:D72"/>
    <mergeCell ref="I24:J24"/>
    <mergeCell ref="C24:G24"/>
    <mergeCell ref="L26:M26"/>
    <mergeCell ref="B27:B29"/>
    <mergeCell ref="C6:J6"/>
    <mergeCell ref="C5:J5"/>
    <mergeCell ref="H19:J20"/>
    <mergeCell ref="B21:B23"/>
    <mergeCell ref="B24:B26"/>
    <mergeCell ref="C26:G26"/>
    <mergeCell ref="I21:J21"/>
    <mergeCell ref="C21:G21"/>
    <mergeCell ref="C22:G22"/>
    <mergeCell ref="C23:G23"/>
    <mergeCell ref="B19:B20"/>
    <mergeCell ref="L31:M31"/>
    <mergeCell ref="L33:M33"/>
    <mergeCell ref="C33:G33"/>
    <mergeCell ref="I33:J33"/>
    <mergeCell ref="L21:M21"/>
    <mergeCell ref="I23:J23"/>
    <mergeCell ref="C27:G27"/>
    <mergeCell ref="I27:J27"/>
    <mergeCell ref="A2:O2"/>
    <mergeCell ref="A62:L62"/>
    <mergeCell ref="C64:J64"/>
    <mergeCell ref="K64:O65"/>
    <mergeCell ref="C65:J65"/>
    <mergeCell ref="A67:A68"/>
    <mergeCell ref="B67:B68"/>
    <mergeCell ref="C67:D68"/>
    <mergeCell ref="A55:A56"/>
    <mergeCell ref="C36:G37"/>
    <mergeCell ref="B46:B47"/>
    <mergeCell ref="C46:D47"/>
    <mergeCell ref="L35:M35"/>
    <mergeCell ref="C19:G20"/>
    <mergeCell ref="I22:J22"/>
    <mergeCell ref="C13:D13"/>
    <mergeCell ref="C15:D15"/>
    <mergeCell ref="C17:M17"/>
    <mergeCell ref="K19:M20"/>
    <mergeCell ref="L29:M29"/>
    <mergeCell ref="C34:G34"/>
    <mergeCell ref="I34:J34"/>
    <mergeCell ref="L34:M34"/>
    <mergeCell ref="L27:M27"/>
    <mergeCell ref="A39:A40"/>
    <mergeCell ref="A42:A43"/>
    <mergeCell ref="C40:D40"/>
    <mergeCell ref="C39:D39"/>
    <mergeCell ref="C42:D42"/>
    <mergeCell ref="H37:J37"/>
    <mergeCell ref="I35:J35"/>
    <mergeCell ref="B30:B32"/>
    <mergeCell ref="I32:J32"/>
    <mergeCell ref="C30:G30"/>
    <mergeCell ref="C31:G31"/>
    <mergeCell ref="C32:G32"/>
    <mergeCell ref="I30:J30"/>
    <mergeCell ref="I31:J31"/>
    <mergeCell ref="B58:P58"/>
    <mergeCell ref="B59:P59"/>
    <mergeCell ref="C55:M56"/>
    <mergeCell ref="B55:B56"/>
    <mergeCell ref="K36:M36"/>
    <mergeCell ref="P46:Q46"/>
    <mergeCell ref="K40:N43"/>
    <mergeCell ref="K37:M37"/>
    <mergeCell ref="P21:R35"/>
    <mergeCell ref="N30:N32"/>
    <mergeCell ref="N33:N35"/>
    <mergeCell ref="O30:O32"/>
    <mergeCell ref="O33:O35"/>
    <mergeCell ref="B33:B35"/>
    <mergeCell ref="C29:G29"/>
    <mergeCell ref="I29:J29"/>
    <mergeCell ref="E53:J53"/>
    <mergeCell ref="C43:D43"/>
    <mergeCell ref="H36:J36"/>
    <mergeCell ref="C35:G35"/>
    <mergeCell ref="L32:M32"/>
    <mergeCell ref="L23:M23"/>
    <mergeCell ref="L30:M30"/>
    <mergeCell ref="A3:L3"/>
    <mergeCell ref="K5:O6"/>
    <mergeCell ref="A8:A9"/>
    <mergeCell ref="B8:B9"/>
    <mergeCell ref="C8:D9"/>
    <mergeCell ref="N19:N20"/>
    <mergeCell ref="N21:N23"/>
    <mergeCell ref="N24:N26"/>
    <mergeCell ref="N27:N29"/>
    <mergeCell ref="O19:O20"/>
    <mergeCell ref="O21:O23"/>
    <mergeCell ref="O24:O26"/>
    <mergeCell ref="O27:O29"/>
    <mergeCell ref="L24:M24"/>
    <mergeCell ref="C25:G25"/>
    <mergeCell ref="I25:J25"/>
    <mergeCell ref="I26:J26"/>
    <mergeCell ref="L28:M28"/>
    <mergeCell ref="L25:M25"/>
    <mergeCell ref="L22:M22"/>
    <mergeCell ref="C28:G28"/>
    <mergeCell ref="I28:J28"/>
  </mergeCells>
  <phoneticPr fontId="2"/>
  <pageMargins left="0.25" right="0.25" top="0.75" bottom="0.75" header="0.3" footer="0.3"/>
  <pageSetup paperSize="8" scale="82" orientation="landscape" r:id="rId1"/>
  <rowBreaks count="3" manualBreakCount="3">
    <brk id="60" max="17" man="1"/>
    <brk id="119" max="17" man="1"/>
    <brk id="178" max="17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1000000}">
          <x14:formula1>
            <xm:f>DATA!$G$2:$G$4</xm:f>
          </x14:formula1>
          <xm:sqref>C51 C110 C169 C228</xm:sqref>
        </x14:dataValidation>
        <x14:dataValidation type="list" allowBlank="1" showInputMessage="1" showErrorMessage="1" xr:uid="{00000000-0002-0000-0000-000002000000}">
          <x14:formula1>
            <xm:f>DATA!$H$2:$H$4</xm:f>
          </x14:formula1>
          <xm:sqref>C53 C112 C171 C230</xm:sqref>
        </x14:dataValidation>
        <x14:dataValidation type="list" allowBlank="1" showInputMessage="1" showErrorMessage="1" xr:uid="{00000000-0002-0000-0000-000003000000}">
          <x14:formula1>
            <xm:f>DATA!$F$2:$F$7</xm:f>
          </x14:formula1>
          <xm:sqref>C167 C49 C108 C226</xm:sqref>
        </x14:dataValidation>
        <x14:dataValidation type="list" allowBlank="1" showInputMessage="1" showErrorMessage="1" xr:uid="{00000000-0002-0000-0000-000009000000}">
          <x14:formula1>
            <xm:f>DATA!$O$2:$O$4</xm:f>
          </x14:formula1>
          <xm:sqref>O21:O35 O139:O153 O80:O94 O198:O212</xm:sqref>
        </x14:dataValidation>
        <x14:dataValidation type="list" allowBlank="1" showInputMessage="1" showErrorMessage="1" xr:uid="{767E402A-5FC8-4936-84FB-2B47B8FF9488}">
          <x14:formula1>
            <xm:f>DATA!$C$2:$C$4</xm:f>
          </x14:formula1>
          <xm:sqref>C8 C67 C126 C185</xm:sqref>
        </x14:dataValidation>
        <x14:dataValidation type="list" allowBlank="1" showInputMessage="1" showErrorMessage="1" xr:uid="{177742FC-B5BF-49EE-A0F2-AB2ED915211B}">
          <x14:formula1>
            <xm:f>DATA!$D$3:$D$6</xm:f>
          </x14:formula1>
          <xm:sqref>C13:D14 D16 C72:D73 D75 C131:D132 D134 C190:D191 D193</xm:sqref>
        </x14:dataValidation>
        <x14:dataValidation type="list" allowBlank="1" showInputMessage="1" showErrorMessage="1" xr:uid="{E1A5A1F8-FEA6-42C5-95FC-6E8E1F031AB5}">
          <x14:formula1>
            <xm:f>DATA!$E$2:$E$4</xm:f>
          </x14:formula1>
          <xm:sqref>C15:D15 C74:D74 C133:D133 C192:D192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CH191"/>
  <sheetViews>
    <sheetView showGridLines="0" view="pageBreakPreview" topLeftCell="A170" zoomScaleNormal="80" zoomScaleSheetLayoutView="100" workbookViewId="0">
      <selection activeCell="G181" sqref="G181:I181"/>
    </sheetView>
  </sheetViews>
  <sheetFormatPr defaultColWidth="9" defaultRowHeight="13.5"/>
  <cols>
    <col min="1" max="1" width="1" style="4" customWidth="1"/>
    <col min="2" max="2" width="14.625" style="4" customWidth="1"/>
    <col min="3" max="3" width="18.625" style="4" customWidth="1"/>
    <col min="4" max="4" width="14.875" style="4" customWidth="1"/>
    <col min="5" max="5" width="13" style="4" customWidth="1"/>
    <col min="6" max="6" width="9" style="4"/>
    <col min="7" max="7" width="14.25" style="4" customWidth="1"/>
    <col min="8" max="8" width="9" style="4"/>
    <col min="9" max="9" width="15" style="4" customWidth="1"/>
    <col min="10" max="10" width="1.125" style="4" customWidth="1"/>
    <col min="11" max="16384" width="9" style="4"/>
  </cols>
  <sheetData>
    <row r="1" spans="2:56" ht="18.75" thickBot="1">
      <c r="B1" s="132" t="s">
        <v>188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2:56" ht="43.5" customHeight="1">
      <c r="B2" s="515" t="s">
        <v>187</v>
      </c>
      <c r="C2" s="515"/>
      <c r="D2" s="515"/>
      <c r="E2" s="515"/>
      <c r="F2" s="515"/>
      <c r="G2" s="515"/>
      <c r="H2" s="515"/>
      <c r="I2" s="133" t="s">
        <v>232</v>
      </c>
      <c r="K2" s="1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3.95" customHeight="1" thickBot="1">
      <c r="B3" s="134"/>
      <c r="C3" s="134"/>
      <c r="D3" s="134"/>
      <c r="E3" s="134"/>
      <c r="F3" s="134"/>
      <c r="G3" s="134"/>
      <c r="H3" s="135"/>
      <c r="I3" s="136"/>
      <c r="K3" s="1"/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>
      <c r="B4" s="137" t="s">
        <v>27</v>
      </c>
      <c r="C4" s="544">
        <f>DATA集計シート!B2</f>
        <v>0</v>
      </c>
      <c r="D4" s="517"/>
      <c r="E4" s="517"/>
      <c r="F4" s="517"/>
      <c r="G4" s="517"/>
      <c r="H4" s="518">
        <f>DATA集計シート!B6</f>
        <v>0</v>
      </c>
      <c r="I4" s="519"/>
      <c r="K4" s="1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30" customHeight="1" thickBot="1">
      <c r="B5" s="138" t="s">
        <v>26</v>
      </c>
      <c r="C5" s="545">
        <f>DATA集計シート!B3</f>
        <v>0</v>
      </c>
      <c r="D5" s="523"/>
      <c r="E5" s="523"/>
      <c r="F5" s="523"/>
      <c r="G5" s="523"/>
      <c r="H5" s="520"/>
      <c r="I5" s="521"/>
      <c r="K5" s="1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22.5" customHeight="1" thickBot="1">
      <c r="B6" s="138" t="s">
        <v>190</v>
      </c>
      <c r="C6" s="139">
        <f>DATA集計シート!B5</f>
        <v>0</v>
      </c>
      <c r="D6" s="524" t="str">
        <f>IF(C6="非加盟団体","（団体参加費　10,000円加算）","")</f>
        <v/>
      </c>
      <c r="E6" s="524"/>
      <c r="F6" s="524"/>
      <c r="G6" s="524"/>
      <c r="H6" s="140"/>
      <c r="I6" s="141"/>
      <c r="K6" s="1"/>
      <c r="L6" s="543"/>
      <c r="M6" s="543"/>
      <c r="N6" s="543"/>
      <c r="O6" s="543"/>
      <c r="P6" s="543"/>
      <c r="Q6" s="543"/>
      <c r="R6" s="543"/>
      <c r="S6" s="543"/>
      <c r="T6" s="543"/>
      <c r="U6" s="543"/>
      <c r="V6" s="543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22.5" customHeight="1">
      <c r="B7" s="525" t="s">
        <v>236</v>
      </c>
      <c r="C7" s="528" t="str">
        <f>DATA集計シート!B8&amp;"円"</f>
        <v>円</v>
      </c>
      <c r="D7" s="530" t="s">
        <v>194</v>
      </c>
      <c r="E7" s="142" t="str">
        <f>DATA集計シート!B9&amp;"名"</f>
        <v>0名</v>
      </c>
      <c r="F7" s="143" t="s">
        <v>192</v>
      </c>
      <c r="G7" s="143"/>
      <c r="H7" s="532" t="s">
        <v>193</v>
      </c>
      <c r="I7" s="534" t="str">
        <f>DATA集計シート!B12</f>
        <v/>
      </c>
      <c r="K7" s="1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22.5" customHeight="1">
      <c r="B8" s="526"/>
      <c r="C8" s="529"/>
      <c r="D8" s="531"/>
      <c r="E8" s="144" t="str">
        <f>DATA集計シート!B10&amp;"名"</f>
        <v>0名</v>
      </c>
      <c r="F8" s="4" t="s">
        <v>191</v>
      </c>
      <c r="H8" s="533"/>
      <c r="I8" s="535"/>
      <c r="K8" s="1"/>
      <c r="L8" s="543"/>
      <c r="M8" s="543"/>
      <c r="N8" s="543"/>
      <c r="O8" s="543"/>
      <c r="P8" s="543"/>
      <c r="Q8" s="543"/>
      <c r="R8" s="543"/>
      <c r="S8" s="543"/>
      <c r="T8" s="543"/>
      <c r="U8" s="543"/>
      <c r="V8" s="543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22.5" customHeight="1" thickBot="1">
      <c r="B9" s="527"/>
      <c r="C9" s="536" t="s">
        <v>196</v>
      </c>
      <c r="D9" s="537"/>
      <c r="E9" s="145" t="str">
        <f>IF(C6="非加盟団体","10,000","0")</f>
        <v>0</v>
      </c>
      <c r="F9" s="146" t="s">
        <v>195</v>
      </c>
      <c r="G9" s="147" t="s">
        <v>233</v>
      </c>
      <c r="H9" s="148" t="s">
        <v>193</v>
      </c>
      <c r="I9" s="149" t="e">
        <f>I7+E9</f>
        <v>#VALUE!</v>
      </c>
      <c r="K9" s="1"/>
      <c r="L9" s="543"/>
      <c r="M9" s="543"/>
      <c r="N9" s="543"/>
      <c r="O9" s="543"/>
      <c r="P9" s="543"/>
      <c r="Q9" s="543"/>
      <c r="R9" s="543"/>
      <c r="S9" s="543"/>
      <c r="T9" s="543"/>
      <c r="U9" s="543"/>
      <c r="V9" s="543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27" customHeight="1" thickBot="1">
      <c r="B10" s="150" t="s">
        <v>126</v>
      </c>
      <c r="C10" s="490">
        <f>DATA集計シート!B14</f>
        <v>0</v>
      </c>
      <c r="D10" s="491"/>
      <c r="E10" s="492" t="str">
        <f>入力シート１!F32</f>
        <v/>
      </c>
      <c r="F10" s="492"/>
      <c r="G10" s="492"/>
      <c r="H10" s="492"/>
      <c r="I10" s="493"/>
      <c r="K10" s="1"/>
      <c r="L10" s="543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7" customHeight="1">
      <c r="B11" s="494" t="s">
        <v>125</v>
      </c>
      <c r="C11" s="151" t="s">
        <v>13</v>
      </c>
      <c r="D11" s="497">
        <f>DATA集計シート!B15</f>
        <v>0</v>
      </c>
      <c r="E11" s="498"/>
      <c r="F11" s="499" t="s">
        <v>119</v>
      </c>
      <c r="G11" s="500"/>
      <c r="H11" s="497">
        <f>DATA集計シート!B21</f>
        <v>0</v>
      </c>
      <c r="I11" s="501"/>
      <c r="J11" s="3"/>
      <c r="K11" s="1"/>
      <c r="L11" s="543"/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27" customHeight="1">
      <c r="B12" s="495"/>
      <c r="C12" s="152" t="s">
        <v>14</v>
      </c>
      <c r="D12" s="502">
        <f>DATA集計シート!B16</f>
        <v>0</v>
      </c>
      <c r="E12" s="503"/>
      <c r="F12" s="503"/>
      <c r="G12" s="503"/>
      <c r="H12" s="503"/>
      <c r="I12" s="504"/>
      <c r="J12" s="3"/>
      <c r="K12" s="1"/>
      <c r="L12" s="543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27" customHeight="1">
      <c r="B13" s="495"/>
      <c r="C13" s="152" t="s">
        <v>152</v>
      </c>
      <c r="D13" s="505">
        <f>DATA集計シート!B17</f>
        <v>0</v>
      </c>
      <c r="E13" s="506"/>
      <c r="F13" s="506"/>
      <c r="G13" s="506"/>
      <c r="H13" s="506"/>
      <c r="I13" s="507"/>
      <c r="J13" s="3"/>
      <c r="K13" s="1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27" customHeight="1">
      <c r="B14" s="495"/>
      <c r="C14" s="152" t="s">
        <v>33</v>
      </c>
      <c r="D14" s="505">
        <f>DATA集計シート!B18</f>
        <v>0</v>
      </c>
      <c r="E14" s="506"/>
      <c r="F14" s="508" t="s">
        <v>120</v>
      </c>
      <c r="G14" s="509"/>
      <c r="H14" s="510">
        <f>DATA集計シート!B19</f>
        <v>0</v>
      </c>
      <c r="I14" s="511"/>
      <c r="J14" s="3"/>
      <c r="K14" s="1"/>
      <c r="L14" s="543"/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27" customHeight="1" thickBot="1">
      <c r="B15" s="496"/>
      <c r="C15" s="153" t="s">
        <v>101</v>
      </c>
      <c r="D15" s="512">
        <f>DATA集計シート!B20</f>
        <v>0</v>
      </c>
      <c r="E15" s="513"/>
      <c r="F15" s="513"/>
      <c r="G15" s="513"/>
      <c r="H15" s="513"/>
      <c r="I15" s="514"/>
      <c r="J15" s="3"/>
      <c r="K15" s="1"/>
      <c r="L15" s="543"/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15" customHeight="1" thickBot="1">
      <c r="B16" s="154"/>
      <c r="C16" s="155"/>
      <c r="D16" s="156"/>
      <c r="E16" s="156"/>
      <c r="F16" s="156"/>
      <c r="G16" s="156"/>
      <c r="H16" s="156"/>
      <c r="I16" s="156"/>
      <c r="J16" s="3"/>
      <c r="K16" s="1"/>
      <c r="L16" s="543"/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14.25" thickTop="1">
      <c r="B17" s="157" t="s">
        <v>27</v>
      </c>
      <c r="C17" s="460">
        <f>DATA集計シート!B24</f>
        <v>0</v>
      </c>
      <c r="D17" s="461"/>
      <c r="E17" s="461"/>
      <c r="F17" s="462"/>
      <c r="G17" s="463" t="s">
        <v>235</v>
      </c>
      <c r="H17" s="465" t="str">
        <f>DATA集計シート!B27&amp;"名"</f>
        <v>0名</v>
      </c>
      <c r="I17" s="466"/>
      <c r="J17" s="3"/>
      <c r="K17" s="1"/>
      <c r="L17" s="543"/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30" customHeight="1" thickBot="1">
      <c r="B18" s="158" t="s">
        <v>234</v>
      </c>
      <c r="C18" s="469">
        <f>DATA集計シート!B25</f>
        <v>0</v>
      </c>
      <c r="D18" s="470"/>
      <c r="E18" s="470"/>
      <c r="F18" s="470"/>
      <c r="G18" s="464"/>
      <c r="H18" s="467"/>
      <c r="I18" s="468"/>
      <c r="J18" s="3"/>
      <c r="K18" s="1"/>
      <c r="L18" s="543"/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30" customHeight="1" thickBot="1">
      <c r="B19" s="159" t="s">
        <v>237</v>
      </c>
      <c r="C19" s="471">
        <f>DATA集計シート!B28</f>
        <v>0</v>
      </c>
      <c r="D19" s="472"/>
      <c r="E19" s="473" t="s">
        <v>239</v>
      </c>
      <c r="F19" s="474"/>
      <c r="G19" s="540">
        <f>DATA集計シート!B26</f>
        <v>0</v>
      </c>
      <c r="H19" s="476"/>
      <c r="I19" s="477"/>
      <c r="J19" s="3"/>
      <c r="K19" s="1"/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13.5" customHeight="1">
      <c r="B20" s="478" t="s">
        <v>29</v>
      </c>
      <c r="C20" s="480" t="s">
        <v>28</v>
      </c>
      <c r="D20" s="481"/>
      <c r="E20" s="481"/>
      <c r="F20" s="482" t="s">
        <v>115</v>
      </c>
      <c r="G20" s="482"/>
      <c r="H20" s="482" t="s">
        <v>116</v>
      </c>
      <c r="I20" s="483"/>
      <c r="K20" s="1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13.5" customHeight="1">
      <c r="B21" s="479"/>
      <c r="C21" s="484" t="str">
        <f>IF(入力シート２!C21="","",入力シート２!C21)</f>
        <v/>
      </c>
      <c r="D21" s="485"/>
      <c r="E21" s="486"/>
      <c r="F21" s="160" t="str">
        <f>IF(入力シート２!H21="","",入力シート２!H21)</f>
        <v/>
      </c>
      <c r="G21" s="161" t="str">
        <f>IF(入力シート２!I21="","",入力シート２!I21)</f>
        <v/>
      </c>
      <c r="H21" s="160" t="str">
        <f>IF(入力シート２!K21="","",入力シート２!K21)</f>
        <v/>
      </c>
      <c r="I21" s="162" t="str">
        <f>IF(入力シート２!L21="","",入力シート２!L21)</f>
        <v/>
      </c>
      <c r="K21" s="1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13.5" customHeight="1">
      <c r="B22" s="479"/>
      <c r="C22" s="440" t="str">
        <f>IF(入力シート２!C22="","",入力シート２!C22)</f>
        <v/>
      </c>
      <c r="D22" s="441"/>
      <c r="E22" s="442"/>
      <c r="F22" s="163" t="str">
        <f>IF(入力シート２!H22="","",入力シート２!H22)</f>
        <v/>
      </c>
      <c r="G22" s="164" t="str">
        <f>IF(入力シート２!I22="","",入力シート２!I22)</f>
        <v/>
      </c>
      <c r="H22" s="163" t="str">
        <f>IF(入力シート２!K22="","",入力シート２!K22)</f>
        <v/>
      </c>
      <c r="I22" s="165" t="str">
        <f>IF(入力シート２!L22="","",入力シート２!L22)</f>
        <v/>
      </c>
      <c r="K22" s="1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13.5" customHeight="1">
      <c r="B23" s="479"/>
      <c r="C23" s="487" t="str">
        <f>IF(入力シート２!C23="","",入力シート２!C23)</f>
        <v/>
      </c>
      <c r="D23" s="488"/>
      <c r="E23" s="489"/>
      <c r="F23" s="163" t="str">
        <f>IF(入力シート２!H23="","",入力シート２!H23)</f>
        <v/>
      </c>
      <c r="G23" s="164" t="str">
        <f>IF(入力シート２!I23="","",入力シート２!I23)</f>
        <v/>
      </c>
      <c r="H23" s="166" t="str">
        <f>IF(入力シート２!K23="","",入力シート２!K23)</f>
        <v/>
      </c>
      <c r="I23" s="167" t="str">
        <f>IF(入力シート２!L23="","",入力シート２!L23)</f>
        <v/>
      </c>
      <c r="K23" s="1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13.5" customHeight="1">
      <c r="B24" s="479"/>
      <c r="C24" s="484" t="str">
        <f>IF(入力シート２!C24="","",入力シート２!C24)</f>
        <v/>
      </c>
      <c r="D24" s="485"/>
      <c r="E24" s="486"/>
      <c r="F24" s="160" t="str">
        <f>IF(入力シート２!H24="","",入力シート２!H24)</f>
        <v/>
      </c>
      <c r="G24" s="161" t="str">
        <f>IF(入力シート２!I24="","",入力シート２!I24)</f>
        <v/>
      </c>
      <c r="H24" s="160" t="str">
        <f>IF(入力シート２!K24="","",入力シート２!K24)</f>
        <v/>
      </c>
      <c r="I24" s="162" t="str">
        <f>IF(入力シート２!L24="","",入力シート２!L24)</f>
        <v/>
      </c>
      <c r="K24" s="1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ht="13.5" customHeight="1">
      <c r="B25" s="479"/>
      <c r="C25" s="440" t="str">
        <f>IF(入力シート２!C25="","",入力シート２!C25)</f>
        <v/>
      </c>
      <c r="D25" s="441"/>
      <c r="E25" s="442"/>
      <c r="F25" s="163" t="str">
        <f>IF(入力シート２!H25="","",入力シート２!H25)</f>
        <v/>
      </c>
      <c r="G25" s="164" t="str">
        <f>IF(入力シート２!I25="","",入力シート２!I25)</f>
        <v/>
      </c>
      <c r="H25" s="163" t="str">
        <f>IF(入力シート２!K25="","",入力シート２!K25)</f>
        <v/>
      </c>
      <c r="I25" s="165" t="str">
        <f>IF(入力シート２!L25="","",入力シート２!L25)</f>
        <v/>
      </c>
      <c r="K25" s="1"/>
      <c r="L25" s="543"/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ht="13.5" customHeight="1">
      <c r="B26" s="479"/>
      <c r="C26" s="487" t="str">
        <f>IF(入力シート２!C26="","",入力シート２!C26)</f>
        <v/>
      </c>
      <c r="D26" s="488"/>
      <c r="E26" s="489"/>
      <c r="F26" s="166" t="str">
        <f>IF(入力シート２!H26="","",入力シート２!H26)</f>
        <v/>
      </c>
      <c r="G26" s="168" t="str">
        <f>IF(入力シート２!I26="","",入力シート２!I26)</f>
        <v/>
      </c>
      <c r="H26" s="166" t="str">
        <f>IF(入力シート２!K26="","",入力シート２!K26)</f>
        <v/>
      </c>
      <c r="I26" s="167" t="str">
        <f>IF(入力シート２!L26="","",入力シート２!L26)</f>
        <v/>
      </c>
      <c r="K26" s="1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3.5" customHeight="1">
      <c r="B27" s="479"/>
      <c r="C27" s="484" t="str">
        <f>IF(入力シート２!C27="","",入力シート２!C27)</f>
        <v/>
      </c>
      <c r="D27" s="485"/>
      <c r="E27" s="486"/>
      <c r="F27" s="160" t="str">
        <f>IF(入力シート２!H27="","",入力シート２!H27)</f>
        <v/>
      </c>
      <c r="G27" s="161" t="str">
        <f>IF(入力シート２!I27="","",入力シート２!I27)</f>
        <v/>
      </c>
      <c r="H27" s="160" t="str">
        <f>IF(入力シート２!K27="","",入力シート２!K27)</f>
        <v/>
      </c>
      <c r="I27" s="162" t="str">
        <f>IF(入力シート２!L27="","",入力シート２!L27)</f>
        <v/>
      </c>
      <c r="K27" s="1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13.5" customHeight="1">
      <c r="B28" s="479"/>
      <c r="C28" s="440" t="str">
        <f>IF(入力シート２!C28="","",入力シート２!C28)</f>
        <v/>
      </c>
      <c r="D28" s="441"/>
      <c r="E28" s="442"/>
      <c r="F28" s="163" t="str">
        <f>IF(入力シート２!H28="","",入力シート２!H28)</f>
        <v/>
      </c>
      <c r="G28" s="164" t="str">
        <f>IF(入力シート２!I28="","",入力シート２!I28)</f>
        <v/>
      </c>
      <c r="H28" s="163" t="str">
        <f>IF(入力シート２!K28="","",入力シート２!K28)</f>
        <v/>
      </c>
      <c r="I28" s="165" t="str">
        <f>IF(入力シート２!L28="","",入力シート２!L28)</f>
        <v/>
      </c>
      <c r="K28" s="1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13.5" customHeight="1">
      <c r="B29" s="479"/>
      <c r="C29" s="487" t="str">
        <f>IF(入力シート２!C29="","",入力シート２!C29)</f>
        <v/>
      </c>
      <c r="D29" s="488"/>
      <c r="E29" s="489"/>
      <c r="F29" s="166" t="str">
        <f>IF(入力シート２!H29="","",入力シート２!H29)</f>
        <v/>
      </c>
      <c r="G29" s="168" t="str">
        <f>IF(入力シート２!I29="","",入力シート２!I29)</f>
        <v/>
      </c>
      <c r="H29" s="166" t="str">
        <f>IF(入力シート２!K29="","",入力シート２!K29)</f>
        <v/>
      </c>
      <c r="I29" s="167" t="str">
        <f>IF(入力シート２!L29="","",入力シート２!L29)</f>
        <v/>
      </c>
      <c r="K29" s="1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13.5" customHeight="1">
      <c r="B30" s="479"/>
      <c r="C30" s="484" t="str">
        <f>IF(入力シート２!C30="","",入力シート２!C30)</f>
        <v/>
      </c>
      <c r="D30" s="485"/>
      <c r="E30" s="486"/>
      <c r="F30" s="160" t="str">
        <f>IF(入力シート２!H30="","",入力シート２!H30)</f>
        <v/>
      </c>
      <c r="G30" s="161" t="str">
        <f>IF(入力シート２!I30="","",入力シート２!I30)</f>
        <v/>
      </c>
      <c r="H30" s="163" t="str">
        <f>IF(入力シート２!K30="","",入力シート２!K30)</f>
        <v/>
      </c>
      <c r="I30" s="165" t="str">
        <f>IF(入力シート２!L30="","",入力シート２!L30)</f>
        <v/>
      </c>
      <c r="K30" s="1"/>
      <c r="L30" s="543"/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13.5" customHeight="1">
      <c r="B31" s="479"/>
      <c r="C31" s="440" t="str">
        <f>IF(入力シート２!C31="","",入力シート２!C31)</f>
        <v/>
      </c>
      <c r="D31" s="441"/>
      <c r="E31" s="442"/>
      <c r="F31" s="163" t="str">
        <f>IF(入力シート２!H31="","",入力シート２!H31)</f>
        <v/>
      </c>
      <c r="G31" s="164" t="str">
        <f>IF(入力シート２!I31="","",入力シート２!I31)</f>
        <v/>
      </c>
      <c r="H31" s="163" t="str">
        <f>IF(入力シート２!K31="","",入力シート２!K31)</f>
        <v/>
      </c>
      <c r="I31" s="165" t="str">
        <f>IF(入力シート２!L31="","",入力シート２!L31)</f>
        <v/>
      </c>
      <c r="K31" s="1"/>
      <c r="L31" s="543"/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ht="13.5" customHeight="1">
      <c r="B32" s="479"/>
      <c r="C32" s="487" t="str">
        <f>IF(入力シート２!C32="","",入力シート２!C32)</f>
        <v/>
      </c>
      <c r="D32" s="488"/>
      <c r="E32" s="489"/>
      <c r="F32" s="166" t="str">
        <f>IF(入力シート２!H32="","",入力シート２!H32)</f>
        <v/>
      </c>
      <c r="G32" s="168" t="str">
        <f>IF(入力シート２!I32="","",入力シート２!I32)</f>
        <v/>
      </c>
      <c r="H32" s="163" t="str">
        <f>IF(入力シート２!K32="","",入力シート２!K32)</f>
        <v/>
      </c>
      <c r="I32" s="165" t="str">
        <f>IF(入力シート２!L32="","",入力シート２!L32)</f>
        <v/>
      </c>
      <c r="K32" s="1"/>
      <c r="L32" s="543"/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1:86" ht="13.5" customHeight="1">
      <c r="B33" s="479"/>
      <c r="C33" s="484" t="str">
        <f>IF(入力シート２!C33="","",入力シート２!C33)</f>
        <v/>
      </c>
      <c r="D33" s="485"/>
      <c r="E33" s="486"/>
      <c r="F33" s="160" t="str">
        <f>IF(入力シート２!H33="","",入力シート２!H33)</f>
        <v/>
      </c>
      <c r="G33" s="161" t="str">
        <f>IF(入力シート２!I33="","",入力シート２!I33)</f>
        <v/>
      </c>
      <c r="H33" s="160" t="str">
        <f>IF(入力シート２!K33="","",入力シート２!K33)</f>
        <v/>
      </c>
      <c r="I33" s="162" t="str">
        <f>IF(入力シート２!L33="","",入力シート２!L33)</f>
        <v/>
      </c>
      <c r="K33" s="1"/>
      <c r="L33" s="543"/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1:86" s="3" customFormat="1" ht="13.5" customHeight="1">
      <c r="A34" s="4"/>
      <c r="B34" s="479"/>
      <c r="C34" s="440" t="str">
        <f>IF(入力シート２!C34="","",入力シート２!C34)</f>
        <v/>
      </c>
      <c r="D34" s="441"/>
      <c r="E34" s="442"/>
      <c r="F34" s="163" t="str">
        <f>IF(入力シート２!H34="","",入力シート２!H34)</f>
        <v/>
      </c>
      <c r="G34" s="164" t="str">
        <f>IF(入力シート２!I34="","",入力シート２!I34)</f>
        <v/>
      </c>
      <c r="H34" s="163" t="str">
        <f>IF(入力シート２!K34="","",入力シート２!K34)</f>
        <v/>
      </c>
      <c r="I34" s="165" t="str">
        <f>IF(入力シート２!L34="","",入力シート２!L34)</f>
        <v/>
      </c>
      <c r="J34" s="4"/>
      <c r="K34" s="1"/>
      <c r="L34" s="543"/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1:86" s="3" customFormat="1" ht="13.5" customHeight="1" thickBot="1">
      <c r="A35" s="4"/>
      <c r="B35" s="479"/>
      <c r="C35" s="487" t="str">
        <f>IF(入力シート２!C35="","",入力シート２!C35)</f>
        <v/>
      </c>
      <c r="D35" s="441"/>
      <c r="E35" s="442"/>
      <c r="F35" s="166" t="str">
        <f>IF(入力シート２!H35="","",入力シート２!H35)</f>
        <v/>
      </c>
      <c r="G35" s="168" t="str">
        <f>IF(入力シート２!I35="","",入力シート２!I35)</f>
        <v/>
      </c>
      <c r="H35" s="166" t="str">
        <f>IF(入力シート２!K35="","",入力シート２!K35)</f>
        <v/>
      </c>
      <c r="I35" s="167" t="str">
        <f>IF(入力シート２!L35="","",入力シート２!L35)</f>
        <v/>
      </c>
      <c r="J35" s="4"/>
      <c r="K35" s="1"/>
      <c r="L35" s="543"/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1:86">
      <c r="B36" s="169" t="s">
        <v>27</v>
      </c>
      <c r="C36" s="446">
        <f>DATA集計シート!B86</f>
        <v>0</v>
      </c>
      <c r="D36" s="447"/>
      <c r="E36" s="448"/>
      <c r="F36" s="170" t="s">
        <v>27</v>
      </c>
      <c r="G36" s="446">
        <f>DATA集計シート!B88</f>
        <v>0</v>
      </c>
      <c r="H36" s="447"/>
      <c r="I36" s="449"/>
      <c r="K36" s="1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86" ht="28.5" customHeight="1" thickBot="1">
      <c r="B37" s="171" t="s">
        <v>31</v>
      </c>
      <c r="C37" s="450">
        <f>DATA集計シート!B87</f>
        <v>0</v>
      </c>
      <c r="D37" s="538"/>
      <c r="E37" s="546"/>
      <c r="F37" s="172" t="s">
        <v>30</v>
      </c>
      <c r="G37" s="450">
        <f>DATA集計シート!B89</f>
        <v>0</v>
      </c>
      <c r="H37" s="538"/>
      <c r="I37" s="539"/>
      <c r="K37" s="1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86" ht="28.5" customHeight="1" thickBot="1">
      <c r="B38" s="173" t="s">
        <v>230</v>
      </c>
      <c r="C38" s="454">
        <f>DATA集計シート!B90</f>
        <v>0</v>
      </c>
      <c r="D38" s="455"/>
      <c r="E38" s="456" t="s">
        <v>238</v>
      </c>
      <c r="F38" s="457"/>
      <c r="G38" s="458">
        <f>DATA集計シート!B29</f>
        <v>0</v>
      </c>
      <c r="H38" s="458"/>
      <c r="I38" s="459"/>
      <c r="K38" s="1"/>
      <c r="L38" s="543"/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86" ht="28.5" customHeight="1" thickBot="1">
      <c r="B39" s="174" t="s">
        <v>229</v>
      </c>
      <c r="C39" s="423">
        <f>DATA集計シート!B91</f>
        <v>0</v>
      </c>
      <c r="D39" s="424"/>
      <c r="E39" s="425" t="s">
        <v>231</v>
      </c>
      <c r="F39" s="426"/>
      <c r="G39" s="175">
        <f>DATA集計シート!B92</f>
        <v>0</v>
      </c>
      <c r="H39" s="176" t="s">
        <v>4</v>
      </c>
      <c r="I39" s="177">
        <f>DATA集計シート!B93</f>
        <v>0</v>
      </c>
      <c r="K39" s="1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1:86" ht="28.5" customHeight="1" thickBot="1">
      <c r="B40" s="173" t="s">
        <v>118</v>
      </c>
      <c r="C40" s="541">
        <f>DATA集計シート!B30</f>
        <v>0</v>
      </c>
      <c r="D40" s="428"/>
      <c r="E40" s="428"/>
      <c r="F40" s="428"/>
      <c r="G40" s="428"/>
      <c r="H40" s="429"/>
      <c r="I40" s="430"/>
      <c r="K40" s="1"/>
      <c r="L40" s="543"/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1:86" ht="28.5" customHeight="1" thickBot="1">
      <c r="A41" s="3"/>
      <c r="B41" s="178" t="s">
        <v>117</v>
      </c>
      <c r="C41" s="431">
        <f>DATA集計シート!B94</f>
        <v>0</v>
      </c>
      <c r="D41" s="432"/>
      <c r="E41" s="432"/>
      <c r="F41" s="432"/>
      <c r="G41" s="432"/>
      <c r="H41" s="432"/>
      <c r="I41" s="433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1:86" ht="15" customHeight="1" thickTop="1" thickBot="1">
      <c r="A42" s="3"/>
      <c r="B42" s="179"/>
      <c r="C42" s="180"/>
      <c r="D42" s="181"/>
      <c r="E42" s="181"/>
      <c r="F42" s="181"/>
      <c r="G42" s="181"/>
      <c r="H42" s="181"/>
      <c r="I42" s="181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1:86" ht="21.75" customHeight="1">
      <c r="B43" s="182" t="s">
        <v>123</v>
      </c>
      <c r="C43" s="143"/>
      <c r="D43" s="143"/>
      <c r="E43" s="143"/>
      <c r="F43" s="143"/>
      <c r="G43" s="143"/>
      <c r="H43" s="143"/>
      <c r="I43" s="183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</row>
    <row r="44" spans="1:86" ht="21.95" customHeight="1">
      <c r="B44" s="184" t="s">
        <v>189</v>
      </c>
      <c r="I44" s="185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</row>
    <row r="45" spans="1:86" ht="21.95" customHeight="1">
      <c r="B45" s="184"/>
      <c r="C45" s="186">
        <f>入力シート１!C6</f>
        <v>0</v>
      </c>
      <c r="D45" s="434"/>
      <c r="E45" s="434"/>
      <c r="F45" s="434"/>
      <c r="I45" s="18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</row>
    <row r="46" spans="1:86" ht="48" customHeight="1">
      <c r="B46" s="184"/>
      <c r="C46" s="187"/>
      <c r="D46" s="542">
        <f>入力シート１!C11</f>
        <v>0</v>
      </c>
      <c r="E46" s="435"/>
      <c r="F46" s="188" t="s">
        <v>124</v>
      </c>
      <c r="G46" s="436" t="s">
        <v>137</v>
      </c>
      <c r="H46" s="436"/>
      <c r="I46" s="43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</row>
    <row r="47" spans="1:86" ht="36" customHeight="1" thickBot="1">
      <c r="B47" s="189"/>
      <c r="C47" s="146"/>
      <c r="D47" s="146"/>
      <c r="E47" s="146"/>
      <c r="F47" s="146"/>
      <c r="G47" s="438"/>
      <c r="H47" s="438"/>
      <c r="I47" s="43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</row>
    <row r="48" spans="1:86" ht="15" customHeight="1" thickBot="1"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</row>
    <row r="49" spans="2:10" ht="18.75" thickBot="1">
      <c r="B49" s="132" t="s">
        <v>188</v>
      </c>
    </row>
    <row r="50" spans="2:10" ht="44.25" customHeight="1">
      <c r="B50" s="515" t="s">
        <v>187</v>
      </c>
      <c r="C50" s="515"/>
      <c r="D50" s="515"/>
      <c r="E50" s="515"/>
      <c r="F50" s="515"/>
      <c r="G50" s="515"/>
      <c r="H50" s="515"/>
      <c r="I50" s="133" t="s">
        <v>240</v>
      </c>
    </row>
    <row r="51" spans="2:10" ht="3.75" customHeight="1" thickBot="1">
      <c r="B51" s="134"/>
      <c r="C51" s="134"/>
      <c r="D51" s="134"/>
      <c r="E51" s="134"/>
      <c r="F51" s="134"/>
      <c r="G51" s="134"/>
      <c r="H51" s="135"/>
      <c r="I51" s="136"/>
    </row>
    <row r="52" spans="2:10">
      <c r="B52" s="137" t="s">
        <v>27</v>
      </c>
      <c r="C52" s="544">
        <f>DATA集計シート!B2</f>
        <v>0</v>
      </c>
      <c r="D52" s="517"/>
      <c r="E52" s="517"/>
      <c r="F52" s="517"/>
      <c r="G52" s="517"/>
      <c r="H52" s="518">
        <f>DATA集計シート!B6</f>
        <v>0</v>
      </c>
      <c r="I52" s="519"/>
    </row>
    <row r="53" spans="2:10" ht="30" customHeight="1" thickBot="1">
      <c r="B53" s="138" t="s">
        <v>26</v>
      </c>
      <c r="C53" s="545">
        <f>DATA集計シート!B3</f>
        <v>0</v>
      </c>
      <c r="D53" s="523"/>
      <c r="E53" s="523"/>
      <c r="F53" s="523"/>
      <c r="G53" s="523"/>
      <c r="H53" s="520"/>
      <c r="I53" s="521"/>
    </row>
    <row r="54" spans="2:10" ht="19.5" thickBot="1">
      <c r="B54" s="138" t="s">
        <v>190</v>
      </c>
      <c r="C54" s="139">
        <f>DATA集計シート!B5</f>
        <v>0</v>
      </c>
      <c r="D54" s="524" t="str">
        <f>IF(C54="非加盟団体","（団体参加費　10,000円加算）","")</f>
        <v/>
      </c>
      <c r="E54" s="524"/>
      <c r="F54" s="524"/>
      <c r="G54" s="524"/>
      <c r="H54" s="140"/>
      <c r="I54" s="141"/>
    </row>
    <row r="55" spans="2:10" ht="22.5" customHeight="1">
      <c r="B55" s="525" t="s">
        <v>236</v>
      </c>
      <c r="C55" s="528" t="str">
        <f>DATA集計シート!B8&amp;"円"</f>
        <v>円</v>
      </c>
      <c r="D55" s="530" t="s">
        <v>110</v>
      </c>
      <c r="E55" s="142" t="str">
        <f>DATA集計シート!B9&amp;"名"</f>
        <v>0名</v>
      </c>
      <c r="F55" s="143" t="s">
        <v>192</v>
      </c>
      <c r="G55" s="143"/>
      <c r="H55" s="532" t="s">
        <v>193</v>
      </c>
      <c r="I55" s="534" t="str">
        <f>DATA集計シート!B12</f>
        <v/>
      </c>
    </row>
    <row r="56" spans="2:10" ht="22.5" customHeight="1">
      <c r="B56" s="526"/>
      <c r="C56" s="529"/>
      <c r="D56" s="531"/>
      <c r="E56" s="144" t="str">
        <f>DATA集計シート!B10&amp;"名"</f>
        <v>0名</v>
      </c>
      <c r="F56" s="4" t="s">
        <v>191</v>
      </c>
      <c r="H56" s="533"/>
      <c r="I56" s="535"/>
    </row>
    <row r="57" spans="2:10" ht="22.5" customHeight="1" thickBot="1">
      <c r="B57" s="527"/>
      <c r="C57" s="536" t="s">
        <v>196</v>
      </c>
      <c r="D57" s="537"/>
      <c r="E57" s="145" t="str">
        <f>IF(C54="非加盟団体","10,000","0")</f>
        <v>0</v>
      </c>
      <c r="F57" s="146" t="s">
        <v>93</v>
      </c>
      <c r="G57" s="147" t="s">
        <v>233</v>
      </c>
      <c r="H57" s="148" t="s">
        <v>193</v>
      </c>
      <c r="I57" s="149" t="e">
        <f>I55+E57</f>
        <v>#VALUE!</v>
      </c>
    </row>
    <row r="58" spans="2:10" ht="27" customHeight="1" thickBot="1">
      <c r="B58" s="150" t="s">
        <v>126</v>
      </c>
      <c r="C58" s="490">
        <f>DATA集計シート!B14</f>
        <v>0</v>
      </c>
      <c r="D58" s="491"/>
      <c r="E58" s="492" t="str">
        <f>入力シート１!F32</f>
        <v/>
      </c>
      <c r="F58" s="492"/>
      <c r="G58" s="492"/>
      <c r="H58" s="492"/>
      <c r="I58" s="493"/>
    </row>
    <row r="59" spans="2:10" ht="27" customHeight="1">
      <c r="B59" s="494" t="s">
        <v>125</v>
      </c>
      <c r="C59" s="151" t="s">
        <v>13</v>
      </c>
      <c r="D59" s="497">
        <f>DATA集計シート!B15</f>
        <v>0</v>
      </c>
      <c r="E59" s="498"/>
      <c r="F59" s="499" t="s">
        <v>119</v>
      </c>
      <c r="G59" s="500"/>
      <c r="H59" s="497">
        <f>DATA集計シート!B21</f>
        <v>0</v>
      </c>
      <c r="I59" s="501"/>
      <c r="J59" s="3"/>
    </row>
    <row r="60" spans="2:10" ht="27" customHeight="1">
      <c r="B60" s="495"/>
      <c r="C60" s="152" t="s">
        <v>14</v>
      </c>
      <c r="D60" s="502">
        <f>DATA集計シート!B16</f>
        <v>0</v>
      </c>
      <c r="E60" s="503"/>
      <c r="F60" s="503"/>
      <c r="G60" s="503"/>
      <c r="H60" s="503"/>
      <c r="I60" s="504"/>
      <c r="J60" s="3"/>
    </row>
    <row r="61" spans="2:10" ht="27" customHeight="1">
      <c r="B61" s="495"/>
      <c r="C61" s="152" t="s">
        <v>152</v>
      </c>
      <c r="D61" s="505">
        <f>DATA集計シート!B17</f>
        <v>0</v>
      </c>
      <c r="E61" s="506"/>
      <c r="F61" s="506"/>
      <c r="G61" s="506"/>
      <c r="H61" s="506"/>
      <c r="I61" s="507"/>
      <c r="J61" s="3"/>
    </row>
    <row r="62" spans="2:10" ht="27" customHeight="1">
      <c r="B62" s="495"/>
      <c r="C62" s="152" t="s">
        <v>33</v>
      </c>
      <c r="D62" s="505">
        <f>DATA集計シート!B18</f>
        <v>0</v>
      </c>
      <c r="E62" s="506"/>
      <c r="F62" s="508" t="s">
        <v>120</v>
      </c>
      <c r="G62" s="509"/>
      <c r="H62" s="510">
        <f>DATA集計シート!B19</f>
        <v>0</v>
      </c>
      <c r="I62" s="511"/>
      <c r="J62" s="3"/>
    </row>
    <row r="63" spans="2:10" ht="27" customHeight="1" thickBot="1">
      <c r="B63" s="496"/>
      <c r="C63" s="153" t="s">
        <v>101</v>
      </c>
      <c r="D63" s="512">
        <f>DATA集計シート!B20</f>
        <v>0</v>
      </c>
      <c r="E63" s="513"/>
      <c r="F63" s="513"/>
      <c r="G63" s="513"/>
      <c r="H63" s="513"/>
      <c r="I63" s="514"/>
      <c r="J63" s="3"/>
    </row>
    <row r="64" spans="2:10" ht="15" customHeight="1" thickBot="1">
      <c r="B64" s="154"/>
      <c r="C64" s="155"/>
      <c r="D64" s="156"/>
      <c r="E64" s="156"/>
      <c r="F64" s="156"/>
      <c r="G64" s="156"/>
      <c r="H64" s="156"/>
      <c r="I64" s="156"/>
      <c r="J64" s="3"/>
    </row>
    <row r="65" spans="2:10" ht="14.25" thickTop="1">
      <c r="B65" s="157" t="s">
        <v>27</v>
      </c>
      <c r="C65" s="460">
        <f>DATA集計シート!B97</f>
        <v>0</v>
      </c>
      <c r="D65" s="461"/>
      <c r="E65" s="461"/>
      <c r="F65" s="462"/>
      <c r="G65" s="463" t="s">
        <v>235</v>
      </c>
      <c r="H65" s="465" t="str">
        <f>DATA集計シート!B100&amp;"名"</f>
        <v>0名</v>
      </c>
      <c r="I65" s="466"/>
      <c r="J65" s="3"/>
    </row>
    <row r="66" spans="2:10" ht="30" customHeight="1" thickBot="1">
      <c r="B66" s="158" t="s">
        <v>234</v>
      </c>
      <c r="C66" s="469">
        <f>DATA集計シート!B98</f>
        <v>0</v>
      </c>
      <c r="D66" s="470"/>
      <c r="E66" s="470"/>
      <c r="F66" s="470"/>
      <c r="G66" s="464"/>
      <c r="H66" s="467"/>
      <c r="I66" s="468"/>
      <c r="J66" s="3"/>
    </row>
    <row r="67" spans="2:10" ht="30" customHeight="1" thickBot="1">
      <c r="B67" s="159" t="s">
        <v>237</v>
      </c>
      <c r="C67" s="471">
        <f>DATA集計シート!B101</f>
        <v>0</v>
      </c>
      <c r="D67" s="472"/>
      <c r="E67" s="473" t="s">
        <v>239</v>
      </c>
      <c r="F67" s="474"/>
      <c r="G67" s="475">
        <f>DATA集計シート!B99</f>
        <v>0</v>
      </c>
      <c r="H67" s="476"/>
      <c r="I67" s="477"/>
      <c r="J67" s="3"/>
    </row>
    <row r="68" spans="2:10">
      <c r="B68" s="478" t="s">
        <v>29</v>
      </c>
      <c r="C68" s="480" t="s">
        <v>28</v>
      </c>
      <c r="D68" s="481"/>
      <c r="E68" s="481"/>
      <c r="F68" s="482" t="s">
        <v>115</v>
      </c>
      <c r="G68" s="482"/>
      <c r="H68" s="482" t="s">
        <v>116</v>
      </c>
      <c r="I68" s="483"/>
    </row>
    <row r="69" spans="2:10">
      <c r="B69" s="479"/>
      <c r="C69" s="484" t="str">
        <f>IF(入力シート２!C80="","",入力シート２!C80)</f>
        <v/>
      </c>
      <c r="D69" s="485"/>
      <c r="E69" s="486"/>
      <c r="F69" s="160" t="str">
        <f>IF(入力シート２!H80="","",入力シート２!H80)</f>
        <v/>
      </c>
      <c r="G69" s="161" t="str">
        <f>IF(入力シート２!I80="","",入力シート２!I80)</f>
        <v/>
      </c>
      <c r="H69" s="160" t="str">
        <f>IF(入力シート２!K80="","",入力シート２!K80)</f>
        <v/>
      </c>
      <c r="I69" s="162" t="str">
        <f>IF(入力シート２!L80="","",入力シート２!L80)</f>
        <v/>
      </c>
    </row>
    <row r="70" spans="2:10">
      <c r="B70" s="479"/>
      <c r="C70" s="440" t="str">
        <f>IF(入力シート２!C81="","",入力シート２!C81)</f>
        <v/>
      </c>
      <c r="D70" s="441"/>
      <c r="E70" s="442"/>
      <c r="F70" s="163" t="str">
        <f>IF(入力シート２!H81="","",入力シート２!H81)</f>
        <v/>
      </c>
      <c r="G70" s="164" t="str">
        <f>IF(入力シート２!I81="","",入力シート２!I81)</f>
        <v/>
      </c>
      <c r="H70" s="163" t="str">
        <f>IF(入力シート２!K81="","",入力シート２!K81)</f>
        <v/>
      </c>
      <c r="I70" s="165" t="str">
        <f>IF(入力シート２!L81="","",入力シート２!L81)</f>
        <v/>
      </c>
    </row>
    <row r="71" spans="2:10">
      <c r="B71" s="479"/>
      <c r="C71" s="487" t="str">
        <f>IF(入力シート２!C82="","",入力シート２!C82)</f>
        <v/>
      </c>
      <c r="D71" s="488"/>
      <c r="E71" s="489"/>
      <c r="F71" s="163" t="str">
        <f>IF(入力シート２!H82="","",入力シート２!H82)</f>
        <v/>
      </c>
      <c r="G71" s="164" t="str">
        <f>IF(入力シート２!I82="","",入力シート２!I82)</f>
        <v/>
      </c>
      <c r="H71" s="166" t="str">
        <f>IF(入力シート２!K82="","",入力シート２!K82)</f>
        <v/>
      </c>
      <c r="I71" s="167" t="str">
        <f>IF(入力シート２!L82="","",入力シート２!L82)</f>
        <v/>
      </c>
    </row>
    <row r="72" spans="2:10">
      <c r="B72" s="479"/>
      <c r="C72" s="484" t="str">
        <f>IF(入力シート２!C83="","",入力シート２!C83)</f>
        <v/>
      </c>
      <c r="D72" s="485"/>
      <c r="E72" s="486"/>
      <c r="F72" s="190" t="str">
        <f>IF(入力シート２!H83="","",入力シート２!H83)</f>
        <v/>
      </c>
      <c r="G72" s="161" t="str">
        <f>IF(入力シート２!I83="","",入力シート２!I83)</f>
        <v/>
      </c>
      <c r="H72" s="160" t="str">
        <f>IF(入力シート２!K83="","",入力シート２!K83)</f>
        <v/>
      </c>
      <c r="I72" s="162" t="str">
        <f>IF(入力シート２!L83="","",入力シート２!L83)</f>
        <v/>
      </c>
    </row>
    <row r="73" spans="2:10">
      <c r="B73" s="479"/>
      <c r="C73" s="440" t="str">
        <f>IF(入力シート２!C84="","",入力シート２!C84)</f>
        <v/>
      </c>
      <c r="D73" s="441"/>
      <c r="E73" s="442"/>
      <c r="F73" s="163" t="str">
        <f>IF(入力シート２!H84="","",入力シート２!H84)</f>
        <v/>
      </c>
      <c r="G73" s="164" t="str">
        <f>IF(入力シート２!I84="","",入力シート２!I84)</f>
        <v/>
      </c>
      <c r="H73" s="163" t="str">
        <f>IF(入力シート２!K84="","",入力シート２!K84)</f>
        <v/>
      </c>
      <c r="I73" s="165" t="str">
        <f>IF(入力シート２!L84="","",入力シート２!L84)</f>
        <v/>
      </c>
    </row>
    <row r="74" spans="2:10">
      <c r="B74" s="479"/>
      <c r="C74" s="487" t="str">
        <f>IF(入力シート２!C85="","",入力シート２!C85)</f>
        <v/>
      </c>
      <c r="D74" s="488"/>
      <c r="E74" s="489"/>
      <c r="F74" s="166" t="str">
        <f>IF(入力シート２!H85="","",入力シート２!H85)</f>
        <v/>
      </c>
      <c r="G74" s="168" t="str">
        <f>IF(入力シート２!I85="","",入力シート２!I85)</f>
        <v/>
      </c>
      <c r="H74" s="166" t="str">
        <f>IF(入力シート２!K85="","",入力シート２!K85)</f>
        <v/>
      </c>
      <c r="I74" s="167" t="str">
        <f>IF(入力シート２!L85="","",入力シート２!L85)</f>
        <v/>
      </c>
    </row>
    <row r="75" spans="2:10">
      <c r="B75" s="479"/>
      <c r="C75" s="484" t="str">
        <f>IF(入力シート２!C86="","",入力シート２!C86)</f>
        <v/>
      </c>
      <c r="D75" s="485"/>
      <c r="E75" s="486"/>
      <c r="F75" s="190" t="str">
        <f>IF(入力シート２!H86="","",入力シート２!H86)</f>
        <v/>
      </c>
      <c r="G75" s="161" t="str">
        <f>IF(入力シート２!I86="","",入力シート２!I86)</f>
        <v/>
      </c>
      <c r="H75" s="160" t="str">
        <f>IF(入力シート２!K86="","",入力シート２!K86)</f>
        <v/>
      </c>
      <c r="I75" s="162" t="str">
        <f>IF(入力シート２!L86="","",入力シート２!L86)</f>
        <v/>
      </c>
    </row>
    <row r="76" spans="2:10">
      <c r="B76" s="479"/>
      <c r="C76" s="440" t="str">
        <f>IF(入力シート２!C87="","",入力シート２!C87)</f>
        <v/>
      </c>
      <c r="D76" s="441"/>
      <c r="E76" s="442"/>
      <c r="F76" s="163" t="str">
        <f>IF(入力シート２!H87="","",入力シート２!H87)</f>
        <v/>
      </c>
      <c r="G76" s="164" t="str">
        <f>IF(入力シート２!I87="","",入力シート２!I87)</f>
        <v/>
      </c>
      <c r="H76" s="163" t="str">
        <f>IF(入力シート２!K87="","",入力シート２!K87)</f>
        <v/>
      </c>
      <c r="I76" s="165" t="str">
        <f>IF(入力シート２!L87="","",入力シート２!L87)</f>
        <v/>
      </c>
    </row>
    <row r="77" spans="2:10">
      <c r="B77" s="479"/>
      <c r="C77" s="487" t="str">
        <f>IF(入力シート２!C88="","",入力シート２!C88)</f>
        <v/>
      </c>
      <c r="D77" s="488"/>
      <c r="E77" s="489"/>
      <c r="F77" s="166" t="str">
        <f>IF(入力シート２!H88="","",入力シート２!H88)</f>
        <v/>
      </c>
      <c r="G77" s="168" t="str">
        <f>IF(入力シート２!I88="","",入力シート２!I88)</f>
        <v/>
      </c>
      <c r="H77" s="166" t="str">
        <f>IF(入力シート２!K88="","",入力シート２!K88)</f>
        <v/>
      </c>
      <c r="I77" s="167" t="str">
        <f>IF(入力シート２!L88="","",入力シート２!L88)</f>
        <v/>
      </c>
    </row>
    <row r="78" spans="2:10">
      <c r="B78" s="479"/>
      <c r="C78" s="484" t="str">
        <f>IF(入力シート２!C89="","",入力シート２!C89)</f>
        <v/>
      </c>
      <c r="D78" s="485"/>
      <c r="E78" s="486"/>
      <c r="F78" s="160" t="str">
        <f>IF(入力シート２!H89="","",入力シート２!H89)</f>
        <v/>
      </c>
      <c r="G78" s="161" t="str">
        <f>IF(入力シート２!I89="","",入力シート２!I89)</f>
        <v/>
      </c>
      <c r="H78" s="163" t="str">
        <f>IF(入力シート２!K89="","",入力シート２!K89)</f>
        <v/>
      </c>
      <c r="I78" s="165" t="str">
        <f>IF(入力シート２!L89="","",入力シート２!L89)</f>
        <v/>
      </c>
    </row>
    <row r="79" spans="2:10">
      <c r="B79" s="479"/>
      <c r="C79" s="440" t="str">
        <f>IF(入力シート２!C90="","",入力シート２!C90)</f>
        <v/>
      </c>
      <c r="D79" s="441"/>
      <c r="E79" s="442"/>
      <c r="F79" s="163" t="str">
        <f>IF(入力シート２!H90="","",入力シート２!H90)</f>
        <v/>
      </c>
      <c r="G79" s="164" t="str">
        <f>IF(入力シート２!I90="","",入力シート２!I90)</f>
        <v/>
      </c>
      <c r="H79" s="163" t="str">
        <f>IF(入力シート２!K90="","",入力シート２!K90)</f>
        <v/>
      </c>
      <c r="I79" s="165" t="str">
        <f>IF(入力シート２!L90="","",入力シート２!L90)</f>
        <v/>
      </c>
    </row>
    <row r="80" spans="2:10">
      <c r="B80" s="479"/>
      <c r="C80" s="487" t="str">
        <f>IF(入力シート２!C91="","",入力シート２!C91)</f>
        <v/>
      </c>
      <c r="D80" s="488"/>
      <c r="E80" s="489"/>
      <c r="F80" s="166" t="str">
        <f>IF(入力シート２!H91="","",入力シート２!H91)</f>
        <v/>
      </c>
      <c r="G80" s="168" t="str">
        <f>IF(入力シート２!I91="","",入力シート２!I91)</f>
        <v/>
      </c>
      <c r="H80" s="163" t="str">
        <f>IF(入力シート２!K91="","",入力シート２!K91)</f>
        <v/>
      </c>
      <c r="I80" s="165" t="str">
        <f>IF(入力シート２!L91="","",入力シート２!L91)</f>
        <v/>
      </c>
    </row>
    <row r="81" spans="1:10">
      <c r="B81" s="479"/>
      <c r="C81" s="484" t="str">
        <f>IF(入力シート２!C92="","",入力シート２!C92)</f>
        <v/>
      </c>
      <c r="D81" s="485"/>
      <c r="E81" s="486"/>
      <c r="F81" s="160" t="str">
        <f>IF(入力シート２!H92="","",入力シート２!H92)</f>
        <v/>
      </c>
      <c r="G81" s="161" t="str">
        <f>IF(入力シート２!I92="","",入力シート２!I92)</f>
        <v/>
      </c>
      <c r="H81" s="160" t="str">
        <f>IF(入力シート２!K92="","",入力シート２!K92)</f>
        <v/>
      </c>
      <c r="I81" s="162" t="str">
        <f>IF(入力シート２!L92="","",入力シート２!L92)</f>
        <v/>
      </c>
    </row>
    <row r="82" spans="1:10">
      <c r="B82" s="479"/>
      <c r="C82" s="440" t="str">
        <f>IF(入力シート２!C93="","",入力シート２!C93)</f>
        <v/>
      </c>
      <c r="D82" s="441"/>
      <c r="E82" s="442"/>
      <c r="F82" s="163" t="str">
        <f>IF(入力シート２!H93="","",入力シート２!H93)</f>
        <v/>
      </c>
      <c r="G82" s="164" t="str">
        <f>IF(入力シート２!I93="","",入力シート２!I93)</f>
        <v/>
      </c>
      <c r="H82" s="163" t="str">
        <f>IF(入力シート２!K93="","",入力シート２!K93)</f>
        <v/>
      </c>
      <c r="I82" s="165" t="str">
        <f>IF(入力シート２!L93="","",入力シート２!L93)</f>
        <v/>
      </c>
    </row>
    <row r="83" spans="1:10" ht="14.25" thickBot="1">
      <c r="B83" s="479"/>
      <c r="C83" s="443" t="str">
        <f>IF(入力シート２!C94="","",入力シート２!C94)</f>
        <v/>
      </c>
      <c r="D83" s="444"/>
      <c r="E83" s="445"/>
      <c r="F83" s="166" t="str">
        <f>IF(入力シート２!H94="","",入力シート２!H94)</f>
        <v/>
      </c>
      <c r="G83" s="168" t="str">
        <f>IF(入力シート２!I94="","",入力シート２!I94)</f>
        <v/>
      </c>
      <c r="H83" s="166" t="str">
        <f>IF(入力シート２!K94="","",入力シート２!K94)</f>
        <v/>
      </c>
      <c r="I83" s="167" t="str">
        <f>IF(入力シート２!L94="","",入力シート２!L94)</f>
        <v/>
      </c>
    </row>
    <row r="84" spans="1:10">
      <c r="B84" s="169" t="s">
        <v>27</v>
      </c>
      <c r="C84" s="446">
        <f>DATA集計シート!B159</f>
        <v>0</v>
      </c>
      <c r="D84" s="447"/>
      <c r="E84" s="448"/>
      <c r="F84" s="170" t="s">
        <v>27</v>
      </c>
      <c r="G84" s="446">
        <f>DATA集計シート!B161</f>
        <v>0</v>
      </c>
      <c r="H84" s="447"/>
      <c r="I84" s="449"/>
    </row>
    <row r="85" spans="1:10" ht="28.5" customHeight="1" thickBot="1">
      <c r="B85" s="171" t="s">
        <v>31</v>
      </c>
      <c r="C85" s="450">
        <f>DATA集計シート!B160</f>
        <v>0</v>
      </c>
      <c r="D85" s="451"/>
      <c r="E85" s="452"/>
      <c r="F85" s="172" t="s">
        <v>30</v>
      </c>
      <c r="G85" s="450">
        <f>DATA集計シート!B162</f>
        <v>0</v>
      </c>
      <c r="H85" s="451"/>
      <c r="I85" s="453"/>
    </row>
    <row r="86" spans="1:10" ht="28.5" customHeight="1" thickBot="1">
      <c r="B86" s="173" t="s">
        <v>230</v>
      </c>
      <c r="C86" s="454">
        <f>DATA集計シート!B163</f>
        <v>0</v>
      </c>
      <c r="D86" s="455"/>
      <c r="E86" s="456" t="s">
        <v>238</v>
      </c>
      <c r="F86" s="457"/>
      <c r="G86" s="458">
        <f>DATA集計シート!B102</f>
        <v>0</v>
      </c>
      <c r="H86" s="458"/>
      <c r="I86" s="459"/>
    </row>
    <row r="87" spans="1:10" ht="28.5" customHeight="1" thickBot="1">
      <c r="B87" s="174" t="s">
        <v>229</v>
      </c>
      <c r="C87" s="423">
        <f>DATA集計シート!B164</f>
        <v>0</v>
      </c>
      <c r="D87" s="424"/>
      <c r="E87" s="425" t="s">
        <v>231</v>
      </c>
      <c r="F87" s="426"/>
      <c r="G87" s="175">
        <f>DATA集計シート!B165</f>
        <v>0</v>
      </c>
      <c r="H87" s="176" t="s">
        <v>4</v>
      </c>
      <c r="I87" s="177">
        <f>DATA集計シート!B166</f>
        <v>0</v>
      </c>
    </row>
    <row r="88" spans="1:10" ht="28.5" customHeight="1" thickBot="1">
      <c r="B88" s="173" t="s">
        <v>118</v>
      </c>
      <c r="C88" s="427">
        <f>DATA集計シート!B103</f>
        <v>0</v>
      </c>
      <c r="D88" s="428"/>
      <c r="E88" s="428"/>
      <c r="F88" s="428"/>
      <c r="G88" s="428"/>
      <c r="H88" s="429"/>
      <c r="I88" s="430"/>
    </row>
    <row r="89" spans="1:10" ht="28.5" customHeight="1" thickBot="1">
      <c r="A89" s="3"/>
      <c r="B89" s="178" t="s">
        <v>117</v>
      </c>
      <c r="C89" s="431">
        <f>DATA集計シート!B167</f>
        <v>0</v>
      </c>
      <c r="D89" s="432"/>
      <c r="E89" s="432"/>
      <c r="F89" s="432"/>
      <c r="G89" s="432"/>
      <c r="H89" s="432"/>
      <c r="I89" s="433"/>
      <c r="J89" s="3"/>
    </row>
    <row r="90" spans="1:10" ht="15" thickTop="1" thickBot="1">
      <c r="A90" s="3"/>
      <c r="B90" s="179"/>
      <c r="C90" s="180"/>
      <c r="D90" s="181"/>
      <c r="E90" s="181"/>
      <c r="F90" s="181"/>
      <c r="G90" s="181"/>
      <c r="H90" s="181"/>
      <c r="I90" s="181"/>
      <c r="J90" s="3"/>
    </row>
    <row r="91" spans="1:10" ht="21.75" customHeight="1">
      <c r="B91" s="182" t="s">
        <v>123</v>
      </c>
      <c r="C91" s="143"/>
      <c r="D91" s="143"/>
      <c r="E91" s="143"/>
      <c r="F91" s="143"/>
      <c r="G91" s="143"/>
      <c r="H91" s="143"/>
      <c r="I91" s="183"/>
      <c r="J91" s="3"/>
    </row>
    <row r="92" spans="1:10" ht="21.75" customHeight="1">
      <c r="B92" s="184" t="s">
        <v>189</v>
      </c>
      <c r="I92" s="185"/>
    </row>
    <row r="93" spans="1:10" ht="21.75" customHeight="1">
      <c r="B93" s="184"/>
      <c r="C93" s="186">
        <f>DATA集計シート!B1</f>
        <v>0</v>
      </c>
      <c r="D93" s="434"/>
      <c r="E93" s="434"/>
      <c r="F93" s="434"/>
      <c r="I93" s="185"/>
    </row>
    <row r="94" spans="1:10" ht="48" customHeight="1">
      <c r="B94" s="184"/>
      <c r="C94" s="187"/>
      <c r="D94" s="435">
        <f>DATA集計シート!B4</f>
        <v>0</v>
      </c>
      <c r="E94" s="435"/>
      <c r="F94" s="188" t="s">
        <v>124</v>
      </c>
      <c r="G94" s="436" t="s">
        <v>137</v>
      </c>
      <c r="H94" s="436"/>
      <c r="I94" s="437"/>
    </row>
    <row r="95" spans="1:10" ht="36" customHeight="1" thickBot="1">
      <c r="B95" s="189"/>
      <c r="C95" s="146"/>
      <c r="D95" s="146"/>
      <c r="E95" s="146"/>
      <c r="F95" s="146"/>
      <c r="G95" s="438"/>
      <c r="H95" s="438"/>
      <c r="I95" s="439"/>
    </row>
    <row r="96" spans="1:10" ht="14.25" thickBot="1"/>
    <row r="97" spans="2:10" ht="18.75" thickBot="1">
      <c r="B97" s="132" t="s">
        <v>188</v>
      </c>
    </row>
    <row r="98" spans="2:10" ht="44.25" customHeight="1">
      <c r="B98" s="515" t="s">
        <v>187</v>
      </c>
      <c r="C98" s="515"/>
      <c r="D98" s="515"/>
      <c r="E98" s="515"/>
      <c r="F98" s="515"/>
      <c r="G98" s="515"/>
      <c r="H98" s="515"/>
      <c r="I98" s="133" t="s">
        <v>241</v>
      </c>
    </row>
    <row r="99" spans="2:10" ht="3.75" customHeight="1" thickBot="1">
      <c r="B99" s="134"/>
      <c r="C99" s="134"/>
      <c r="D99" s="134"/>
      <c r="E99" s="134"/>
      <c r="F99" s="134"/>
      <c r="G99" s="134"/>
      <c r="H99" s="135"/>
      <c r="I99" s="136"/>
    </row>
    <row r="100" spans="2:10">
      <c r="B100" s="137" t="s">
        <v>27</v>
      </c>
      <c r="C100" s="544">
        <f>DATA集計シート!B2</f>
        <v>0</v>
      </c>
      <c r="D100" s="517"/>
      <c r="E100" s="517"/>
      <c r="F100" s="517"/>
      <c r="G100" s="517"/>
      <c r="H100" s="518">
        <f>DATA集計シート!B6</f>
        <v>0</v>
      </c>
      <c r="I100" s="519"/>
    </row>
    <row r="101" spans="2:10" ht="30" customHeight="1" thickBot="1">
      <c r="B101" s="138" t="s">
        <v>26</v>
      </c>
      <c r="C101" s="545">
        <f>DATA集計シート!B3</f>
        <v>0</v>
      </c>
      <c r="D101" s="523"/>
      <c r="E101" s="523"/>
      <c r="F101" s="523"/>
      <c r="G101" s="523"/>
      <c r="H101" s="520"/>
      <c r="I101" s="521"/>
    </row>
    <row r="102" spans="2:10" ht="19.5" thickBot="1">
      <c r="B102" s="138" t="s">
        <v>190</v>
      </c>
      <c r="C102" s="139">
        <f>DATA集計シート!B5</f>
        <v>0</v>
      </c>
      <c r="D102" s="524" t="str">
        <f>IF(C102="非加盟団体","（団体参加費　10,000円加算）","")</f>
        <v/>
      </c>
      <c r="E102" s="524"/>
      <c r="F102" s="524"/>
      <c r="G102" s="524"/>
      <c r="H102" s="140"/>
      <c r="I102" s="141"/>
    </row>
    <row r="103" spans="2:10" ht="22.5" customHeight="1">
      <c r="B103" s="525" t="s">
        <v>236</v>
      </c>
      <c r="C103" s="528" t="str">
        <f>DATA集計シート!B8&amp;"円"</f>
        <v>円</v>
      </c>
      <c r="D103" s="530" t="s">
        <v>110</v>
      </c>
      <c r="E103" s="142" t="str">
        <f>DATA集計シート!B9&amp;"名"</f>
        <v>0名</v>
      </c>
      <c r="F103" s="143" t="s">
        <v>192</v>
      </c>
      <c r="G103" s="143"/>
      <c r="H103" s="532" t="s">
        <v>193</v>
      </c>
      <c r="I103" s="534" t="str">
        <f>DATA集計シート!B12</f>
        <v/>
      </c>
    </row>
    <row r="104" spans="2:10" ht="22.5" customHeight="1">
      <c r="B104" s="526"/>
      <c r="C104" s="529"/>
      <c r="D104" s="531"/>
      <c r="E104" s="144" t="str">
        <f>DATA集計シート!B10&amp;"名"</f>
        <v>0名</v>
      </c>
      <c r="F104" s="4" t="s">
        <v>191</v>
      </c>
      <c r="H104" s="533"/>
      <c r="I104" s="535"/>
    </row>
    <row r="105" spans="2:10" ht="22.5" customHeight="1" thickBot="1">
      <c r="B105" s="527"/>
      <c r="C105" s="536" t="s">
        <v>196</v>
      </c>
      <c r="D105" s="537"/>
      <c r="E105" s="145" t="str">
        <f>IF(C102="非加盟団体","10,000","0")</f>
        <v>0</v>
      </c>
      <c r="F105" s="146" t="s">
        <v>93</v>
      </c>
      <c r="G105" s="147" t="s">
        <v>233</v>
      </c>
      <c r="H105" s="148" t="s">
        <v>193</v>
      </c>
      <c r="I105" s="149" t="e">
        <f>I103+E105</f>
        <v>#VALUE!</v>
      </c>
    </row>
    <row r="106" spans="2:10" ht="27" customHeight="1" thickBot="1">
      <c r="B106" s="150" t="s">
        <v>126</v>
      </c>
      <c r="C106" s="490">
        <f>DATA集計シート!B14</f>
        <v>0</v>
      </c>
      <c r="D106" s="491"/>
      <c r="E106" s="492" t="str">
        <f>入力シート１!F32</f>
        <v/>
      </c>
      <c r="F106" s="492"/>
      <c r="G106" s="492"/>
      <c r="H106" s="492"/>
      <c r="I106" s="493"/>
    </row>
    <row r="107" spans="2:10" ht="27" customHeight="1">
      <c r="B107" s="494" t="s">
        <v>125</v>
      </c>
      <c r="C107" s="151" t="s">
        <v>13</v>
      </c>
      <c r="D107" s="497">
        <f>DATA集計シート!B15</f>
        <v>0</v>
      </c>
      <c r="E107" s="498"/>
      <c r="F107" s="499" t="s">
        <v>119</v>
      </c>
      <c r="G107" s="500"/>
      <c r="H107" s="497">
        <f>DATA集計シート!B21</f>
        <v>0</v>
      </c>
      <c r="I107" s="501"/>
      <c r="J107" s="3"/>
    </row>
    <row r="108" spans="2:10" ht="27" customHeight="1">
      <c r="B108" s="495"/>
      <c r="C108" s="152" t="s">
        <v>14</v>
      </c>
      <c r="D108" s="502">
        <f>DATA集計シート!B16</f>
        <v>0</v>
      </c>
      <c r="E108" s="503"/>
      <c r="F108" s="503"/>
      <c r="G108" s="503"/>
      <c r="H108" s="503"/>
      <c r="I108" s="504"/>
      <c r="J108" s="3"/>
    </row>
    <row r="109" spans="2:10" ht="27" customHeight="1">
      <c r="B109" s="495"/>
      <c r="C109" s="152" t="s">
        <v>152</v>
      </c>
      <c r="D109" s="505">
        <f>DATA集計シート!B17</f>
        <v>0</v>
      </c>
      <c r="E109" s="506"/>
      <c r="F109" s="506"/>
      <c r="G109" s="506"/>
      <c r="H109" s="506"/>
      <c r="I109" s="507"/>
      <c r="J109" s="3"/>
    </row>
    <row r="110" spans="2:10" ht="27" customHeight="1">
      <c r="B110" s="495"/>
      <c r="C110" s="152" t="s">
        <v>33</v>
      </c>
      <c r="D110" s="505">
        <f>DATA集計シート!B18</f>
        <v>0</v>
      </c>
      <c r="E110" s="506"/>
      <c r="F110" s="508" t="s">
        <v>120</v>
      </c>
      <c r="G110" s="509"/>
      <c r="H110" s="510">
        <f>DATA集計シート!B19</f>
        <v>0</v>
      </c>
      <c r="I110" s="511"/>
      <c r="J110" s="3"/>
    </row>
    <row r="111" spans="2:10" ht="27" customHeight="1" thickBot="1">
      <c r="B111" s="496"/>
      <c r="C111" s="153" t="s">
        <v>101</v>
      </c>
      <c r="D111" s="512">
        <f>DATA集計シート!B20</f>
        <v>0</v>
      </c>
      <c r="E111" s="513"/>
      <c r="F111" s="513"/>
      <c r="G111" s="513"/>
      <c r="H111" s="513"/>
      <c r="I111" s="514"/>
      <c r="J111" s="3"/>
    </row>
    <row r="112" spans="2:10" ht="15" customHeight="1" thickBot="1">
      <c r="B112" s="154"/>
      <c r="C112" s="155"/>
      <c r="D112" s="156"/>
      <c r="E112" s="156"/>
      <c r="F112" s="156"/>
      <c r="G112" s="156"/>
      <c r="H112" s="156"/>
      <c r="I112" s="156"/>
      <c r="J112" s="3"/>
    </row>
    <row r="113" spans="2:10" ht="14.25" thickTop="1">
      <c r="B113" s="157" t="s">
        <v>27</v>
      </c>
      <c r="C113" s="460">
        <f>DATA集計シート!B170</f>
        <v>0</v>
      </c>
      <c r="D113" s="461"/>
      <c r="E113" s="461"/>
      <c r="F113" s="462"/>
      <c r="G113" s="463" t="s">
        <v>235</v>
      </c>
      <c r="H113" s="465" t="str">
        <f>DATA集計シート!B173&amp;"名"</f>
        <v>0名</v>
      </c>
      <c r="I113" s="466"/>
      <c r="J113" s="3"/>
    </row>
    <row r="114" spans="2:10" ht="30" customHeight="1" thickBot="1">
      <c r="B114" s="158" t="s">
        <v>234</v>
      </c>
      <c r="C114" s="469">
        <f>DATA集計シート!B171</f>
        <v>0</v>
      </c>
      <c r="D114" s="470"/>
      <c r="E114" s="470"/>
      <c r="F114" s="470"/>
      <c r="G114" s="464"/>
      <c r="H114" s="467"/>
      <c r="I114" s="468"/>
      <c r="J114" s="3"/>
    </row>
    <row r="115" spans="2:10" ht="30" customHeight="1" thickBot="1">
      <c r="B115" s="159" t="s">
        <v>237</v>
      </c>
      <c r="C115" s="471">
        <f>DATA集計シート!B174</f>
        <v>0</v>
      </c>
      <c r="D115" s="472"/>
      <c r="E115" s="473" t="s">
        <v>239</v>
      </c>
      <c r="F115" s="474"/>
      <c r="G115" s="475">
        <f>DATA集計シート!B172</f>
        <v>0</v>
      </c>
      <c r="H115" s="476"/>
      <c r="I115" s="477"/>
      <c r="J115" s="3"/>
    </row>
    <row r="116" spans="2:10">
      <c r="B116" s="478" t="s">
        <v>29</v>
      </c>
      <c r="C116" s="480" t="s">
        <v>28</v>
      </c>
      <c r="D116" s="481"/>
      <c r="E116" s="481"/>
      <c r="F116" s="482" t="s">
        <v>115</v>
      </c>
      <c r="G116" s="482"/>
      <c r="H116" s="482" t="s">
        <v>116</v>
      </c>
      <c r="I116" s="483"/>
    </row>
    <row r="117" spans="2:10">
      <c r="B117" s="479"/>
      <c r="C117" s="484" t="str">
        <f>IF(入力シート２!C139="","",入力シート２!C139)</f>
        <v/>
      </c>
      <c r="D117" s="485"/>
      <c r="E117" s="486"/>
      <c r="F117" s="160" t="str">
        <f>IF(入力シート２!H139="","",入力シート２!H139)</f>
        <v/>
      </c>
      <c r="G117" s="160" t="str">
        <f>IF(入力シート２!I139="","",入力シート２!I139)</f>
        <v/>
      </c>
      <c r="H117" s="160" t="str">
        <f>IF(入力シート２!K139="","",入力シート２!K139)</f>
        <v/>
      </c>
      <c r="I117" s="162" t="str">
        <f>IF(入力シート２!L139="","",入力シート２!L139)</f>
        <v/>
      </c>
    </row>
    <row r="118" spans="2:10">
      <c r="B118" s="479"/>
      <c r="C118" s="440" t="str">
        <f>IF(入力シート２!C140="","",入力シート２!C140)</f>
        <v/>
      </c>
      <c r="D118" s="441"/>
      <c r="E118" s="442"/>
      <c r="F118" s="163" t="str">
        <f>IF(入力シート２!H140="","",入力シート２!H140)</f>
        <v/>
      </c>
      <c r="G118" s="164" t="str">
        <f>IF(入力シート２!I140="","",入力シート２!I140)</f>
        <v/>
      </c>
      <c r="H118" s="163" t="str">
        <f>IF(入力シート２!K140="","",入力シート２!K140)</f>
        <v/>
      </c>
      <c r="I118" s="165" t="str">
        <f>IF(入力シート２!L140="","",入力シート２!L140)</f>
        <v/>
      </c>
    </row>
    <row r="119" spans="2:10">
      <c r="B119" s="479"/>
      <c r="C119" s="487" t="str">
        <f>IF(入力シート２!C141="","",入力シート２!C141)</f>
        <v/>
      </c>
      <c r="D119" s="488"/>
      <c r="E119" s="489"/>
      <c r="F119" s="163" t="str">
        <f>IF(入力シート２!H141="","",入力シート２!H141)</f>
        <v/>
      </c>
      <c r="G119" s="164" t="str">
        <f>IF(入力シート２!I141="","",入力シート２!I141)</f>
        <v/>
      </c>
      <c r="H119" s="166" t="str">
        <f>IF(入力シート２!K141="","",入力シート２!K141)</f>
        <v/>
      </c>
      <c r="I119" s="167" t="str">
        <f>IF(入力シート２!L141="","",入力シート２!L141)</f>
        <v/>
      </c>
    </row>
    <row r="120" spans="2:10">
      <c r="B120" s="479"/>
      <c r="C120" s="484" t="str">
        <f>IF(入力シート２!C142="","",入力シート２!C142)</f>
        <v/>
      </c>
      <c r="D120" s="485"/>
      <c r="E120" s="486"/>
      <c r="F120" s="160" t="str">
        <f>IF(入力シート２!H142="","",入力シート２!H142)</f>
        <v/>
      </c>
      <c r="G120" s="161" t="str">
        <f>IF(入力シート２!I142="","",入力シート２!I142)</f>
        <v/>
      </c>
      <c r="H120" s="160" t="str">
        <f>IF(入力シート２!K142="","",入力シート２!K142)</f>
        <v/>
      </c>
      <c r="I120" s="162" t="str">
        <f>IF(入力シート２!L142="","",入力シート２!L142)</f>
        <v/>
      </c>
    </row>
    <row r="121" spans="2:10">
      <c r="B121" s="479"/>
      <c r="C121" s="440" t="str">
        <f>IF(入力シート２!C143="","",入力シート２!C143)</f>
        <v/>
      </c>
      <c r="D121" s="441"/>
      <c r="E121" s="442"/>
      <c r="F121" s="163" t="str">
        <f>IF(入力シート２!H143="","",入力シート２!H143)</f>
        <v/>
      </c>
      <c r="G121" s="164" t="str">
        <f>IF(入力シート２!I143="","",入力シート２!I143)</f>
        <v/>
      </c>
      <c r="H121" s="163" t="str">
        <f>IF(入力シート２!K143="","",入力シート２!K143)</f>
        <v/>
      </c>
      <c r="I121" s="165" t="str">
        <f>IF(入力シート２!L143="","",入力シート２!L143)</f>
        <v/>
      </c>
    </row>
    <row r="122" spans="2:10">
      <c r="B122" s="479"/>
      <c r="C122" s="487" t="str">
        <f>IF(入力シート２!C144="","",入力シート２!C144)</f>
        <v/>
      </c>
      <c r="D122" s="488"/>
      <c r="E122" s="489"/>
      <c r="F122" s="166" t="str">
        <f>IF(入力シート２!H144="","",入力シート２!H144)</f>
        <v/>
      </c>
      <c r="G122" s="168" t="str">
        <f>IF(入力シート２!I144="","",入力シート２!I144)</f>
        <v/>
      </c>
      <c r="H122" s="166" t="str">
        <f>IF(入力シート２!K144="","",入力シート２!K144)</f>
        <v/>
      </c>
      <c r="I122" s="167" t="str">
        <f>IF(入力シート２!L144="","",入力シート２!L144)</f>
        <v/>
      </c>
    </row>
    <row r="123" spans="2:10">
      <c r="B123" s="479"/>
      <c r="C123" s="484" t="str">
        <f>IF(入力シート２!C145="","",入力シート２!C145)</f>
        <v/>
      </c>
      <c r="D123" s="485"/>
      <c r="E123" s="486"/>
      <c r="F123" s="160" t="str">
        <f>IF(入力シート２!H145="","",入力シート２!H145)</f>
        <v/>
      </c>
      <c r="G123" s="161" t="str">
        <f>IF(入力シート２!I145="","",入力シート２!I145)</f>
        <v/>
      </c>
      <c r="H123" s="160" t="str">
        <f>IF(入力シート２!K145="","",入力シート２!K145)</f>
        <v/>
      </c>
      <c r="I123" s="162" t="str">
        <f>IF(入力シート２!L145="","",入力シート２!L145)</f>
        <v/>
      </c>
    </row>
    <row r="124" spans="2:10">
      <c r="B124" s="479"/>
      <c r="C124" s="440" t="str">
        <f>IF(入力シート２!C146="","",入力シート２!C146)</f>
        <v/>
      </c>
      <c r="D124" s="441"/>
      <c r="E124" s="442"/>
      <c r="F124" s="163" t="str">
        <f>IF(入力シート２!H146="","",入力シート２!H146)</f>
        <v/>
      </c>
      <c r="G124" s="164" t="str">
        <f>IF(入力シート２!I146="","",入力シート２!I146)</f>
        <v/>
      </c>
      <c r="H124" s="163" t="str">
        <f>IF(入力シート２!K146="","",入力シート２!K146)</f>
        <v/>
      </c>
      <c r="I124" s="165" t="str">
        <f>IF(入力シート２!L146="","",入力シート２!L146)</f>
        <v/>
      </c>
    </row>
    <row r="125" spans="2:10">
      <c r="B125" s="479"/>
      <c r="C125" s="487" t="str">
        <f>IF(入力シート２!C147="","",入力シート２!C147)</f>
        <v/>
      </c>
      <c r="D125" s="488"/>
      <c r="E125" s="489"/>
      <c r="F125" s="166" t="str">
        <f>IF(入力シート２!H147="","",入力シート２!H147)</f>
        <v/>
      </c>
      <c r="G125" s="168" t="str">
        <f>IF(入力シート２!I147="","",入力シート２!I147)</f>
        <v/>
      </c>
      <c r="H125" s="166" t="str">
        <f>IF(入力シート２!K147="","",入力シート２!K147)</f>
        <v/>
      </c>
      <c r="I125" s="167" t="str">
        <f>IF(入力シート２!L147="","",入力シート２!L147)</f>
        <v/>
      </c>
    </row>
    <row r="126" spans="2:10">
      <c r="B126" s="479"/>
      <c r="C126" s="484" t="str">
        <f>IF(入力シート２!C148="","",入力シート２!C148)</f>
        <v/>
      </c>
      <c r="D126" s="485"/>
      <c r="E126" s="486"/>
      <c r="F126" s="160" t="str">
        <f>IF(入力シート２!H148="","",入力シート２!H148)</f>
        <v/>
      </c>
      <c r="G126" s="161" t="str">
        <f>IF(入力シート２!I148="","",入力シート２!I148)</f>
        <v/>
      </c>
      <c r="H126" s="163" t="str">
        <f>IF(入力シート２!K148="","",入力シート２!K148)</f>
        <v/>
      </c>
      <c r="I126" s="165" t="str">
        <f>IF(入力シート２!L148="","",入力シート２!L148)</f>
        <v/>
      </c>
    </row>
    <row r="127" spans="2:10">
      <c r="B127" s="479"/>
      <c r="C127" s="440" t="str">
        <f>IF(入力シート２!C149="","",入力シート２!C149)</f>
        <v/>
      </c>
      <c r="D127" s="441"/>
      <c r="E127" s="442"/>
      <c r="F127" s="163" t="str">
        <f>IF(入力シート２!H149="","",入力シート２!H149)</f>
        <v/>
      </c>
      <c r="G127" s="164" t="str">
        <f>IF(入力シート２!I149="","",入力シート２!I149)</f>
        <v/>
      </c>
      <c r="H127" s="163" t="str">
        <f>IF(入力シート２!K149="","",入力シート２!K149)</f>
        <v/>
      </c>
      <c r="I127" s="165" t="str">
        <f>IF(入力シート２!L149="","",入力シート２!L149)</f>
        <v/>
      </c>
    </row>
    <row r="128" spans="2:10">
      <c r="B128" s="479"/>
      <c r="C128" s="487" t="str">
        <f>IF(入力シート２!C150="","",入力シート２!C150)</f>
        <v/>
      </c>
      <c r="D128" s="488"/>
      <c r="E128" s="489"/>
      <c r="F128" s="166" t="str">
        <f>IF(入力シート２!H150="","",入力シート２!H150)</f>
        <v/>
      </c>
      <c r="G128" s="168" t="str">
        <f>IF(入力シート２!I150="","",入力シート２!I150)</f>
        <v/>
      </c>
      <c r="H128" s="163" t="str">
        <f>IF(入力シート２!K150="","",入力シート２!K150)</f>
        <v/>
      </c>
      <c r="I128" s="165" t="str">
        <f>IF(入力シート２!L150="","",入力シート２!L150)</f>
        <v/>
      </c>
    </row>
    <row r="129" spans="1:10">
      <c r="B129" s="479"/>
      <c r="C129" s="484" t="str">
        <f>IF(入力シート２!C151="","",入力シート２!C151)</f>
        <v/>
      </c>
      <c r="D129" s="485"/>
      <c r="E129" s="486"/>
      <c r="F129" s="160" t="str">
        <f>IF(入力シート２!H151="","",入力シート２!H151)</f>
        <v/>
      </c>
      <c r="G129" s="161" t="str">
        <f>IF(入力シート２!I151="","",入力シート２!I151)</f>
        <v/>
      </c>
      <c r="H129" s="160" t="str">
        <f>IF(入力シート２!K151="","",入力シート２!K151)</f>
        <v/>
      </c>
      <c r="I129" s="162" t="str">
        <f>IF(入力シート２!L151="","",入力シート２!L151)</f>
        <v/>
      </c>
    </row>
    <row r="130" spans="1:10">
      <c r="B130" s="479"/>
      <c r="C130" s="440" t="str">
        <f>IF(入力シート２!C152="","",入力シート２!C152)</f>
        <v/>
      </c>
      <c r="D130" s="441"/>
      <c r="E130" s="442"/>
      <c r="F130" s="163" t="str">
        <f>IF(入力シート２!H152="","",入力シート２!H152)</f>
        <v/>
      </c>
      <c r="G130" s="164" t="str">
        <f>IF(入力シート２!I152="","",入力シート２!I152)</f>
        <v/>
      </c>
      <c r="H130" s="163" t="str">
        <f>IF(入力シート２!K152="","",入力シート２!K152)</f>
        <v/>
      </c>
      <c r="I130" s="165" t="str">
        <f>IF(入力シート２!L152="","",入力シート２!L152)</f>
        <v/>
      </c>
    </row>
    <row r="131" spans="1:10" ht="14.25" thickBot="1">
      <c r="B131" s="479"/>
      <c r="C131" s="443" t="str">
        <f>IF(入力シート２!C153="","",入力シート２!C153)</f>
        <v/>
      </c>
      <c r="D131" s="444"/>
      <c r="E131" s="445"/>
      <c r="F131" s="166" t="str">
        <f>IF(入力シート２!H153="","",入力シート２!H153)</f>
        <v/>
      </c>
      <c r="G131" s="168" t="str">
        <f>IF(入力シート２!I153="","",入力シート２!I153)</f>
        <v/>
      </c>
      <c r="H131" s="166" t="str">
        <f>IF(入力シート２!K153="","",入力シート２!K153)</f>
        <v/>
      </c>
      <c r="I131" s="167" t="str">
        <f>IF(入力シート２!L153="","",入力シート２!L153)</f>
        <v/>
      </c>
    </row>
    <row r="132" spans="1:10">
      <c r="B132" s="169" t="s">
        <v>27</v>
      </c>
      <c r="C132" s="446">
        <f>DATA集計シート!B232</f>
        <v>0</v>
      </c>
      <c r="D132" s="447"/>
      <c r="E132" s="448"/>
      <c r="F132" s="170" t="s">
        <v>27</v>
      </c>
      <c r="G132" s="446">
        <f>DATA集計シート!B234</f>
        <v>0</v>
      </c>
      <c r="H132" s="447"/>
      <c r="I132" s="449"/>
    </row>
    <row r="133" spans="1:10" ht="28.5" customHeight="1" thickBot="1">
      <c r="B133" s="171" t="s">
        <v>31</v>
      </c>
      <c r="C133" s="450">
        <f>DATA集計シート!B233</f>
        <v>0</v>
      </c>
      <c r="D133" s="451"/>
      <c r="E133" s="452"/>
      <c r="F133" s="172" t="s">
        <v>30</v>
      </c>
      <c r="G133" s="450">
        <f>DATA集計シート!B235</f>
        <v>0</v>
      </c>
      <c r="H133" s="451"/>
      <c r="I133" s="453"/>
    </row>
    <row r="134" spans="1:10" ht="28.5" customHeight="1" thickBot="1">
      <c r="B134" s="173" t="s">
        <v>230</v>
      </c>
      <c r="C134" s="454">
        <f>DATA集計シート!B236</f>
        <v>0</v>
      </c>
      <c r="D134" s="455"/>
      <c r="E134" s="456" t="s">
        <v>238</v>
      </c>
      <c r="F134" s="457"/>
      <c r="G134" s="458">
        <f>DATA集計シート!B175</f>
        <v>0</v>
      </c>
      <c r="H134" s="458"/>
      <c r="I134" s="459"/>
    </row>
    <row r="135" spans="1:10" ht="28.5" customHeight="1" thickBot="1">
      <c r="B135" s="174" t="s">
        <v>229</v>
      </c>
      <c r="C135" s="423">
        <f>DATA集計シート!B237</f>
        <v>0</v>
      </c>
      <c r="D135" s="424"/>
      <c r="E135" s="425" t="s">
        <v>231</v>
      </c>
      <c r="F135" s="426"/>
      <c r="G135" s="175">
        <f>DATA集計シート!B238</f>
        <v>0</v>
      </c>
      <c r="H135" s="176" t="s">
        <v>4</v>
      </c>
      <c r="I135" s="177">
        <f>DATA集計シート!B239</f>
        <v>0</v>
      </c>
    </row>
    <row r="136" spans="1:10" ht="28.5" customHeight="1" thickBot="1">
      <c r="B136" s="173" t="s">
        <v>118</v>
      </c>
      <c r="C136" s="427">
        <f>DATA集計シート!B176</f>
        <v>0</v>
      </c>
      <c r="D136" s="428"/>
      <c r="E136" s="428"/>
      <c r="F136" s="428"/>
      <c r="G136" s="428"/>
      <c r="H136" s="429"/>
      <c r="I136" s="430"/>
    </row>
    <row r="137" spans="1:10" ht="28.5" customHeight="1" thickBot="1">
      <c r="A137" s="3"/>
      <c r="B137" s="178" t="s">
        <v>117</v>
      </c>
      <c r="C137" s="431">
        <f>DATA集計シート!B240</f>
        <v>0</v>
      </c>
      <c r="D137" s="432"/>
      <c r="E137" s="432"/>
      <c r="F137" s="432"/>
      <c r="G137" s="432"/>
      <c r="H137" s="432"/>
      <c r="I137" s="433"/>
      <c r="J137" s="3"/>
    </row>
    <row r="138" spans="1:10" ht="15" thickTop="1" thickBot="1">
      <c r="A138" s="3"/>
      <c r="B138" s="179"/>
      <c r="C138" s="180"/>
      <c r="D138" s="181"/>
      <c r="E138" s="181"/>
      <c r="F138" s="181"/>
      <c r="G138" s="181"/>
      <c r="H138" s="181"/>
      <c r="I138" s="181"/>
      <c r="J138" s="3"/>
    </row>
    <row r="139" spans="1:10" ht="21.75" customHeight="1">
      <c r="B139" s="182" t="s">
        <v>123</v>
      </c>
      <c r="C139" s="143"/>
      <c r="D139" s="143"/>
      <c r="E139" s="143"/>
      <c r="F139" s="143"/>
      <c r="G139" s="143"/>
      <c r="H139" s="143"/>
      <c r="I139" s="183"/>
      <c r="J139" s="3"/>
    </row>
    <row r="140" spans="1:10" ht="21.75" customHeight="1">
      <c r="B140" s="184" t="s">
        <v>189</v>
      </c>
      <c r="I140" s="185"/>
    </row>
    <row r="141" spans="1:10" ht="21.75" customHeight="1">
      <c r="B141" s="184"/>
      <c r="C141" s="186">
        <f>DATA集計シート!B1</f>
        <v>0</v>
      </c>
      <c r="D141" s="434"/>
      <c r="E141" s="434"/>
      <c r="F141" s="434"/>
      <c r="I141" s="185"/>
    </row>
    <row r="142" spans="1:10" ht="48" customHeight="1">
      <c r="B142" s="184"/>
      <c r="C142" s="187"/>
      <c r="D142" s="435">
        <f>DATA集計シート!B4</f>
        <v>0</v>
      </c>
      <c r="E142" s="435"/>
      <c r="F142" s="188" t="s">
        <v>124</v>
      </c>
      <c r="G142" s="436" t="s">
        <v>137</v>
      </c>
      <c r="H142" s="436"/>
      <c r="I142" s="437"/>
    </row>
    <row r="143" spans="1:10" ht="36" customHeight="1" thickBot="1">
      <c r="B143" s="189"/>
      <c r="C143" s="146"/>
      <c r="D143" s="146"/>
      <c r="E143" s="146"/>
      <c r="F143" s="146"/>
      <c r="G143" s="438"/>
      <c r="H143" s="438"/>
      <c r="I143" s="439"/>
    </row>
    <row r="144" spans="1:10" ht="14.25" thickBot="1"/>
    <row r="145" spans="2:10" ht="18.75" thickBot="1">
      <c r="B145" s="132" t="s">
        <v>188</v>
      </c>
    </row>
    <row r="146" spans="2:10" ht="44.25" customHeight="1">
      <c r="B146" s="515" t="s">
        <v>187</v>
      </c>
      <c r="C146" s="515"/>
      <c r="D146" s="515"/>
      <c r="E146" s="515"/>
      <c r="F146" s="515"/>
      <c r="G146" s="515"/>
      <c r="H146" s="515"/>
      <c r="I146" s="133" t="s">
        <v>242</v>
      </c>
    </row>
    <row r="147" spans="2:10" ht="3.75" customHeight="1" thickBot="1">
      <c r="B147" s="134"/>
      <c r="C147" s="134"/>
      <c r="D147" s="134"/>
      <c r="E147" s="134"/>
      <c r="F147" s="134"/>
      <c r="G147" s="134"/>
      <c r="H147" s="135"/>
      <c r="I147" s="136"/>
    </row>
    <row r="148" spans="2:10">
      <c r="B148" s="137" t="s">
        <v>27</v>
      </c>
      <c r="C148" s="516">
        <f>DATA集計シート!B2</f>
        <v>0</v>
      </c>
      <c r="D148" s="517"/>
      <c r="E148" s="517"/>
      <c r="F148" s="517"/>
      <c r="G148" s="517"/>
      <c r="H148" s="518">
        <f>DATA集計シート!B6</f>
        <v>0</v>
      </c>
      <c r="I148" s="519"/>
    </row>
    <row r="149" spans="2:10" ht="30" customHeight="1" thickBot="1">
      <c r="B149" s="138" t="s">
        <v>26</v>
      </c>
      <c r="C149" s="522">
        <f>DATA集計シート!B3</f>
        <v>0</v>
      </c>
      <c r="D149" s="523"/>
      <c r="E149" s="523"/>
      <c r="F149" s="523"/>
      <c r="G149" s="523"/>
      <c r="H149" s="520"/>
      <c r="I149" s="521"/>
    </row>
    <row r="150" spans="2:10" ht="19.5" thickBot="1">
      <c r="B150" s="138" t="s">
        <v>190</v>
      </c>
      <c r="C150" s="139">
        <f>DATA集計シート!B5</f>
        <v>0</v>
      </c>
      <c r="D150" s="524" t="str">
        <f>IF(C150="非加盟団体","（団体参加費　10,000円加算）","")</f>
        <v/>
      </c>
      <c r="E150" s="524"/>
      <c r="F150" s="524"/>
      <c r="G150" s="524"/>
      <c r="H150" s="140"/>
      <c r="I150" s="141"/>
    </row>
    <row r="151" spans="2:10" ht="22.5" customHeight="1">
      <c r="B151" s="525" t="s">
        <v>236</v>
      </c>
      <c r="C151" s="528" t="str">
        <f>DATA集計シート!B8</f>
        <v/>
      </c>
      <c r="D151" s="530" t="s">
        <v>110</v>
      </c>
      <c r="E151" s="142">
        <f>DATA集計シート!B11</f>
        <v>0</v>
      </c>
      <c r="F151" s="143" t="s">
        <v>192</v>
      </c>
      <c r="G151" s="143"/>
      <c r="H151" s="532" t="s">
        <v>193</v>
      </c>
      <c r="I151" s="534" t="str">
        <f>DATA集計シート!B12</f>
        <v/>
      </c>
    </row>
    <row r="152" spans="2:10" ht="22.5" customHeight="1">
      <c r="B152" s="526"/>
      <c r="C152" s="529"/>
      <c r="D152" s="531"/>
      <c r="E152" s="144">
        <f>DATA集計シート!B10</f>
        <v>0</v>
      </c>
      <c r="F152" s="4" t="s">
        <v>191</v>
      </c>
      <c r="H152" s="533"/>
      <c r="I152" s="535"/>
    </row>
    <row r="153" spans="2:10" ht="22.5" customHeight="1" thickBot="1">
      <c r="B153" s="527"/>
      <c r="C153" s="536" t="s">
        <v>196</v>
      </c>
      <c r="D153" s="537"/>
      <c r="E153" s="145" t="str">
        <f>IF(C150="非加盟団体","10,000","0")</f>
        <v>0</v>
      </c>
      <c r="F153" s="146" t="s">
        <v>93</v>
      </c>
      <c r="G153" s="147" t="s">
        <v>233</v>
      </c>
      <c r="H153" s="148" t="s">
        <v>193</v>
      </c>
      <c r="I153" s="149" t="e">
        <f>I151+E153</f>
        <v>#VALUE!</v>
      </c>
    </row>
    <row r="154" spans="2:10" ht="27" customHeight="1" thickBot="1">
      <c r="B154" s="150" t="s">
        <v>126</v>
      </c>
      <c r="C154" s="490">
        <f>DATA集計シート!B14</f>
        <v>0</v>
      </c>
      <c r="D154" s="491"/>
      <c r="E154" s="492" t="str">
        <f>入力シート１!F32</f>
        <v/>
      </c>
      <c r="F154" s="492"/>
      <c r="G154" s="492"/>
      <c r="H154" s="492"/>
      <c r="I154" s="493"/>
    </row>
    <row r="155" spans="2:10" ht="27" customHeight="1">
      <c r="B155" s="494" t="s">
        <v>125</v>
      </c>
      <c r="C155" s="151" t="s">
        <v>13</v>
      </c>
      <c r="D155" s="497">
        <f>DATA集計シート!B15</f>
        <v>0</v>
      </c>
      <c r="E155" s="498"/>
      <c r="F155" s="499" t="s">
        <v>119</v>
      </c>
      <c r="G155" s="500"/>
      <c r="H155" s="497">
        <f>DATA集計シート!B21</f>
        <v>0</v>
      </c>
      <c r="I155" s="501"/>
      <c r="J155" s="3"/>
    </row>
    <row r="156" spans="2:10" ht="27" customHeight="1">
      <c r="B156" s="495"/>
      <c r="C156" s="152" t="s">
        <v>14</v>
      </c>
      <c r="D156" s="502">
        <f>DATA集計シート!B16</f>
        <v>0</v>
      </c>
      <c r="E156" s="503"/>
      <c r="F156" s="503"/>
      <c r="G156" s="503"/>
      <c r="H156" s="503"/>
      <c r="I156" s="504"/>
      <c r="J156" s="3"/>
    </row>
    <row r="157" spans="2:10" ht="27" customHeight="1">
      <c r="B157" s="495"/>
      <c r="C157" s="152" t="s">
        <v>152</v>
      </c>
      <c r="D157" s="505">
        <f>DATA集計シート!B17</f>
        <v>0</v>
      </c>
      <c r="E157" s="506"/>
      <c r="F157" s="506"/>
      <c r="G157" s="506"/>
      <c r="H157" s="506"/>
      <c r="I157" s="507"/>
      <c r="J157" s="3"/>
    </row>
    <row r="158" spans="2:10" ht="27" customHeight="1">
      <c r="B158" s="495"/>
      <c r="C158" s="152" t="s">
        <v>33</v>
      </c>
      <c r="D158" s="505">
        <f>DATA集計シート!B18</f>
        <v>0</v>
      </c>
      <c r="E158" s="506"/>
      <c r="F158" s="508" t="s">
        <v>120</v>
      </c>
      <c r="G158" s="509"/>
      <c r="H158" s="510">
        <f>DATA集計シート!B19</f>
        <v>0</v>
      </c>
      <c r="I158" s="511"/>
      <c r="J158" s="3"/>
    </row>
    <row r="159" spans="2:10" ht="27" customHeight="1" thickBot="1">
      <c r="B159" s="496"/>
      <c r="C159" s="153" t="s">
        <v>101</v>
      </c>
      <c r="D159" s="512">
        <f>DATA集計シート!B20</f>
        <v>0</v>
      </c>
      <c r="E159" s="513"/>
      <c r="F159" s="513"/>
      <c r="G159" s="513"/>
      <c r="H159" s="513"/>
      <c r="I159" s="514"/>
      <c r="J159" s="3"/>
    </row>
    <row r="160" spans="2:10" ht="15" customHeight="1" thickBot="1">
      <c r="B160" s="154"/>
      <c r="C160" s="155"/>
      <c r="D160" s="156"/>
      <c r="E160" s="156"/>
      <c r="F160" s="156"/>
      <c r="G160" s="156"/>
      <c r="H160" s="156"/>
      <c r="I160" s="156"/>
      <c r="J160" s="3"/>
    </row>
    <row r="161" spans="2:10" ht="14.25" thickTop="1">
      <c r="B161" s="157" t="s">
        <v>27</v>
      </c>
      <c r="C161" s="460">
        <f>DATA集計シート!B243</f>
        <v>0</v>
      </c>
      <c r="D161" s="461"/>
      <c r="E161" s="461"/>
      <c r="F161" s="462"/>
      <c r="G161" s="463" t="s">
        <v>235</v>
      </c>
      <c r="H161" s="465" t="str">
        <f>DATA集計シート!B246&amp;"名"</f>
        <v>0名</v>
      </c>
      <c r="I161" s="466"/>
      <c r="J161" s="3"/>
    </row>
    <row r="162" spans="2:10" ht="30" customHeight="1" thickBot="1">
      <c r="B162" s="158" t="s">
        <v>212</v>
      </c>
      <c r="C162" s="469">
        <f>DATA集計シート!B244</f>
        <v>0</v>
      </c>
      <c r="D162" s="470"/>
      <c r="E162" s="470"/>
      <c r="F162" s="470"/>
      <c r="G162" s="464"/>
      <c r="H162" s="467"/>
      <c r="I162" s="468"/>
      <c r="J162" s="3"/>
    </row>
    <row r="163" spans="2:10" ht="30" customHeight="1" thickBot="1">
      <c r="B163" s="159" t="s">
        <v>1</v>
      </c>
      <c r="C163" s="471">
        <f>DATA集計シート!B247</f>
        <v>0</v>
      </c>
      <c r="D163" s="472"/>
      <c r="E163" s="473" t="s">
        <v>239</v>
      </c>
      <c r="F163" s="474"/>
      <c r="G163" s="475">
        <f>DATA集計シート!B245</f>
        <v>0</v>
      </c>
      <c r="H163" s="476"/>
      <c r="I163" s="477"/>
      <c r="J163" s="3"/>
    </row>
    <row r="164" spans="2:10">
      <c r="B164" s="478" t="s">
        <v>29</v>
      </c>
      <c r="C164" s="480" t="s">
        <v>28</v>
      </c>
      <c r="D164" s="481"/>
      <c r="E164" s="481"/>
      <c r="F164" s="482" t="s">
        <v>115</v>
      </c>
      <c r="G164" s="482"/>
      <c r="H164" s="482" t="s">
        <v>116</v>
      </c>
      <c r="I164" s="483"/>
    </row>
    <row r="165" spans="2:10">
      <c r="B165" s="479"/>
      <c r="C165" s="484" t="str">
        <f>IF(入力シート２!C198="","",入力シート２!C198)</f>
        <v/>
      </c>
      <c r="D165" s="485"/>
      <c r="E165" s="486"/>
      <c r="F165" s="160" t="str">
        <f>IF(入力シート２!H198="","",入力シート２!H198)</f>
        <v/>
      </c>
      <c r="G165" s="160" t="str">
        <f>IF(入力シート２!I198="","",入力シート２!I198)</f>
        <v/>
      </c>
      <c r="H165" s="160" t="str">
        <f>IF(入力シート２!K198="","",入力シート２!K198)</f>
        <v/>
      </c>
      <c r="I165" s="162" t="str">
        <f>IF(入力シート２!L198="","",入力シート２!L198)</f>
        <v/>
      </c>
    </row>
    <row r="166" spans="2:10">
      <c r="B166" s="479"/>
      <c r="C166" s="440" t="str">
        <f>IF(入力シート２!C199="","",入力シート２!C199)</f>
        <v/>
      </c>
      <c r="D166" s="441"/>
      <c r="E166" s="442"/>
      <c r="F166" s="163" t="str">
        <f>IF(入力シート２!H199="","",入力シート２!H199)</f>
        <v/>
      </c>
      <c r="G166" s="164" t="str">
        <f>IF(入力シート２!I199="","",入力シート２!I199)</f>
        <v/>
      </c>
      <c r="H166" s="163" t="str">
        <f>IF(入力シート２!K199="","",入力シート２!K199)</f>
        <v/>
      </c>
      <c r="I166" s="165" t="str">
        <f>IF(入力シート２!L199="","",入力シート２!L199)</f>
        <v/>
      </c>
    </row>
    <row r="167" spans="2:10">
      <c r="B167" s="479"/>
      <c r="C167" s="487" t="str">
        <f>IF(入力シート２!C200="","",入力シート２!C200)</f>
        <v/>
      </c>
      <c r="D167" s="488"/>
      <c r="E167" s="489"/>
      <c r="F167" s="163" t="str">
        <f>IF(入力シート２!H200="","",入力シート２!H200)</f>
        <v/>
      </c>
      <c r="G167" s="164" t="str">
        <f>IF(入力シート２!I200="","",入力シート２!I200)</f>
        <v/>
      </c>
      <c r="H167" s="166" t="str">
        <f>IF(入力シート２!K200="","",入力シート２!K200)</f>
        <v/>
      </c>
      <c r="I167" s="167" t="str">
        <f>IF(入力シート２!L200="","",入力シート２!L200)</f>
        <v/>
      </c>
    </row>
    <row r="168" spans="2:10">
      <c r="B168" s="479"/>
      <c r="C168" s="484" t="str">
        <f>IF(入力シート２!C201="","",入力シート２!C201)</f>
        <v/>
      </c>
      <c r="D168" s="485"/>
      <c r="E168" s="486"/>
      <c r="F168" s="160" t="str">
        <f>IF(入力シート２!H201="","",入力シート２!H201)</f>
        <v/>
      </c>
      <c r="G168" s="161" t="str">
        <f>IF(入力シート２!I201="","",入力シート２!I201)</f>
        <v/>
      </c>
      <c r="H168" s="160" t="str">
        <f>IF(入力シート２!K201="","",入力シート２!K201)</f>
        <v/>
      </c>
      <c r="I168" s="162" t="str">
        <f>IF(入力シート２!L201="","",入力シート２!L201)</f>
        <v/>
      </c>
    </row>
    <row r="169" spans="2:10">
      <c r="B169" s="479"/>
      <c r="C169" s="440" t="str">
        <f>IF(入力シート２!C202="","",入力シート２!C202)</f>
        <v/>
      </c>
      <c r="D169" s="441"/>
      <c r="E169" s="442"/>
      <c r="F169" s="163" t="str">
        <f>IF(入力シート２!H202="","",入力シート２!H202)</f>
        <v/>
      </c>
      <c r="G169" s="164" t="str">
        <f>IF(入力シート２!I202="","",入力シート２!I202)</f>
        <v/>
      </c>
      <c r="H169" s="163" t="str">
        <f>IF(入力シート２!K202="","",入力シート２!K202)</f>
        <v/>
      </c>
      <c r="I169" s="165" t="str">
        <f>IF(入力シート２!L202="","",入力シート２!L202)</f>
        <v/>
      </c>
    </row>
    <row r="170" spans="2:10">
      <c r="B170" s="479"/>
      <c r="C170" s="487" t="str">
        <f>IF(入力シート２!C203="","",入力シート２!C203)</f>
        <v/>
      </c>
      <c r="D170" s="488"/>
      <c r="E170" s="489"/>
      <c r="F170" s="166" t="str">
        <f>IF(入力シート２!H203="","",入力シート２!H203)</f>
        <v/>
      </c>
      <c r="G170" s="168" t="str">
        <f>IF(入力シート２!I203="","",入力シート２!I203)</f>
        <v/>
      </c>
      <c r="H170" s="166" t="str">
        <f>IF(入力シート２!K203="","",入力シート２!K203)</f>
        <v/>
      </c>
      <c r="I170" s="167" t="str">
        <f>IF(入力シート２!L203="","",入力シート２!L203)</f>
        <v/>
      </c>
    </row>
    <row r="171" spans="2:10">
      <c r="B171" s="479"/>
      <c r="C171" s="484" t="str">
        <f>IF(入力シート２!C204="","",入力シート２!C204)</f>
        <v/>
      </c>
      <c r="D171" s="485"/>
      <c r="E171" s="486"/>
      <c r="F171" s="160" t="str">
        <f>IF(入力シート２!H204="","",入力シート２!H204)</f>
        <v/>
      </c>
      <c r="G171" s="161" t="str">
        <f>IF(入力シート２!I204="","",入力シート２!I204)</f>
        <v/>
      </c>
      <c r="H171" s="160" t="str">
        <f>IF(入力シート２!K204="","",入力シート２!K204)</f>
        <v/>
      </c>
      <c r="I171" s="162" t="str">
        <f>IF(入力シート２!L204="","",入力シート２!L204)</f>
        <v/>
      </c>
    </row>
    <row r="172" spans="2:10">
      <c r="B172" s="479"/>
      <c r="C172" s="440" t="str">
        <f>IF(入力シート２!C205="","",入力シート２!C205)</f>
        <v/>
      </c>
      <c r="D172" s="441"/>
      <c r="E172" s="442"/>
      <c r="F172" s="163" t="str">
        <f>IF(入力シート２!H205="","",入力シート２!H205)</f>
        <v/>
      </c>
      <c r="G172" s="164" t="str">
        <f>IF(入力シート２!I205="","",入力シート２!I205)</f>
        <v/>
      </c>
      <c r="H172" s="163" t="str">
        <f>IF(入力シート２!K205="","",入力シート２!K205)</f>
        <v/>
      </c>
      <c r="I172" s="165" t="str">
        <f>IF(入力シート２!L205="","",入力シート２!L205)</f>
        <v/>
      </c>
    </row>
    <row r="173" spans="2:10">
      <c r="B173" s="479"/>
      <c r="C173" s="487" t="str">
        <f>IF(入力シート２!C206="","",入力シート２!C206)</f>
        <v/>
      </c>
      <c r="D173" s="488"/>
      <c r="E173" s="489"/>
      <c r="F173" s="166" t="str">
        <f>IF(入力シート２!H206="","",入力シート２!H206)</f>
        <v/>
      </c>
      <c r="G173" s="168" t="str">
        <f>IF(入力シート２!I206="","",入力シート２!I206)</f>
        <v/>
      </c>
      <c r="H173" s="166" t="str">
        <f>IF(入力シート２!K206="","",入力シート２!K206)</f>
        <v/>
      </c>
      <c r="I173" s="167" t="str">
        <f>IF(入力シート２!L206="","",入力シート２!L206)</f>
        <v/>
      </c>
    </row>
    <row r="174" spans="2:10">
      <c r="B174" s="479"/>
      <c r="C174" s="484" t="str">
        <f>IF(入力シート２!C207="","",入力シート２!C207)</f>
        <v/>
      </c>
      <c r="D174" s="485"/>
      <c r="E174" s="486"/>
      <c r="F174" s="160" t="str">
        <f>IF(入力シート２!H207="","",入力シート２!H207)</f>
        <v/>
      </c>
      <c r="G174" s="161" t="str">
        <f>IF(入力シート２!I207="","",入力シート２!I207)</f>
        <v/>
      </c>
      <c r="H174" s="163" t="str">
        <f>IF(入力シート２!K207="","",入力シート２!K207)</f>
        <v/>
      </c>
      <c r="I174" s="165" t="str">
        <f>IF(入力シート２!L207="","",入力シート２!L207)</f>
        <v/>
      </c>
    </row>
    <row r="175" spans="2:10">
      <c r="B175" s="479"/>
      <c r="C175" s="440" t="str">
        <f>IF(入力シート２!C208="","",入力シート２!C208)</f>
        <v/>
      </c>
      <c r="D175" s="441"/>
      <c r="E175" s="442"/>
      <c r="F175" s="163" t="str">
        <f>IF(入力シート２!H208="","",入力シート２!H208)</f>
        <v/>
      </c>
      <c r="G175" s="164" t="str">
        <f>IF(入力シート２!I208="","",入力シート２!I208)</f>
        <v/>
      </c>
      <c r="H175" s="163" t="str">
        <f>IF(入力シート２!K208="","",入力シート２!K208)</f>
        <v/>
      </c>
      <c r="I175" s="165" t="str">
        <f>IF(入力シート２!L208="","",入力シート２!L208)</f>
        <v/>
      </c>
    </row>
    <row r="176" spans="2:10">
      <c r="B176" s="479"/>
      <c r="C176" s="487" t="str">
        <f>IF(入力シート２!C209="","",入力シート２!C209)</f>
        <v/>
      </c>
      <c r="D176" s="488"/>
      <c r="E176" s="489"/>
      <c r="F176" s="166" t="str">
        <f>IF(入力シート２!H209="","",入力シート２!H209)</f>
        <v/>
      </c>
      <c r="G176" s="168" t="str">
        <f>IF(入力シート２!I209="","",入力シート２!I209)</f>
        <v/>
      </c>
      <c r="H176" s="163" t="str">
        <f>IF(入力シート２!K209="","",入力シート２!K209)</f>
        <v/>
      </c>
      <c r="I176" s="165" t="str">
        <f>IF(入力シート２!L209="","",入力シート２!L209)</f>
        <v/>
      </c>
    </row>
    <row r="177" spans="1:10">
      <c r="B177" s="479"/>
      <c r="C177" s="484" t="str">
        <f>IF(入力シート２!C210="","",入力シート２!C210)</f>
        <v/>
      </c>
      <c r="D177" s="485"/>
      <c r="E177" s="486"/>
      <c r="F177" s="160" t="str">
        <f>IF(入力シート２!H210="","",入力シート２!H210)</f>
        <v/>
      </c>
      <c r="G177" s="161" t="str">
        <f>IF(入力シート２!I210="","",入力シート２!I210)</f>
        <v/>
      </c>
      <c r="H177" s="160" t="str">
        <f>IF(入力シート２!K210="","",入力シート２!K210)</f>
        <v/>
      </c>
      <c r="I177" s="162" t="str">
        <f>IF(入力シート２!L210="","",入力シート２!L210)</f>
        <v/>
      </c>
    </row>
    <row r="178" spans="1:10">
      <c r="B178" s="479"/>
      <c r="C178" s="440" t="str">
        <f>IF(入力シート２!C211="","",入力シート２!C211)</f>
        <v/>
      </c>
      <c r="D178" s="441"/>
      <c r="E178" s="442"/>
      <c r="F178" s="163" t="str">
        <f>IF(入力シート２!H211="","",入力シート２!H211)</f>
        <v/>
      </c>
      <c r="G178" s="164" t="str">
        <f>IF(入力シート２!I211="","",入力シート２!I211)</f>
        <v/>
      </c>
      <c r="H178" s="163" t="str">
        <f>IF(入力シート２!K211="","",入力シート２!K211)</f>
        <v/>
      </c>
      <c r="I178" s="165" t="str">
        <f>IF(入力シート２!L211="","",入力シート２!L211)</f>
        <v/>
      </c>
    </row>
    <row r="179" spans="1:10" ht="14.25" thickBot="1">
      <c r="B179" s="479"/>
      <c r="C179" s="443" t="str">
        <f>IF(入力シート２!C212="","",入力シート２!C212)</f>
        <v/>
      </c>
      <c r="D179" s="444"/>
      <c r="E179" s="445"/>
      <c r="F179" s="166" t="str">
        <f>IF(入力シート２!H212="","",入力シート２!H212)</f>
        <v/>
      </c>
      <c r="G179" s="168" t="str">
        <f>IF(入力シート２!I212="","",入力シート２!I212)</f>
        <v/>
      </c>
      <c r="H179" s="166" t="str">
        <f>IF(入力シート２!K212="","",入力シート２!K212)</f>
        <v/>
      </c>
      <c r="I179" s="167" t="str">
        <f>IF(入力シート２!L212="","",入力シート２!L212)</f>
        <v/>
      </c>
    </row>
    <row r="180" spans="1:10">
      <c r="B180" s="169" t="s">
        <v>27</v>
      </c>
      <c r="C180" s="446">
        <f>DATA集計シート!B305</f>
        <v>0</v>
      </c>
      <c r="D180" s="447"/>
      <c r="E180" s="448"/>
      <c r="F180" s="170" t="s">
        <v>27</v>
      </c>
      <c r="G180" s="446">
        <f>DATA集計シート!B307</f>
        <v>0</v>
      </c>
      <c r="H180" s="447"/>
      <c r="I180" s="449"/>
    </row>
    <row r="181" spans="1:10" ht="28.5" customHeight="1" thickBot="1">
      <c r="B181" s="171" t="s">
        <v>31</v>
      </c>
      <c r="C181" s="450">
        <f>DATA集計シート!B306</f>
        <v>0</v>
      </c>
      <c r="D181" s="451"/>
      <c r="E181" s="452"/>
      <c r="F181" s="172" t="s">
        <v>30</v>
      </c>
      <c r="G181" s="450">
        <f>DATA集計シート!B308</f>
        <v>0</v>
      </c>
      <c r="H181" s="451"/>
      <c r="I181" s="453"/>
    </row>
    <row r="182" spans="1:10" ht="28.5" customHeight="1" thickBot="1">
      <c r="B182" s="173" t="s">
        <v>230</v>
      </c>
      <c r="C182" s="454">
        <f>DATA集計シート!B309</f>
        <v>0</v>
      </c>
      <c r="D182" s="455"/>
      <c r="E182" s="456" t="s">
        <v>182</v>
      </c>
      <c r="F182" s="457"/>
      <c r="G182" s="458">
        <f>DATA集計シート!B248</f>
        <v>0</v>
      </c>
      <c r="H182" s="458"/>
      <c r="I182" s="459"/>
    </row>
    <row r="183" spans="1:10" ht="28.5" customHeight="1" thickBot="1">
      <c r="B183" s="174" t="s">
        <v>229</v>
      </c>
      <c r="C183" s="423">
        <f>DATA集計シート!B310</f>
        <v>0</v>
      </c>
      <c r="D183" s="424"/>
      <c r="E183" s="425" t="s">
        <v>231</v>
      </c>
      <c r="F183" s="426"/>
      <c r="G183" s="175">
        <f>DATA集計シート!B311</f>
        <v>0</v>
      </c>
      <c r="H183" s="176" t="s">
        <v>4</v>
      </c>
      <c r="I183" s="177">
        <f>DATA集計シート!B312</f>
        <v>0</v>
      </c>
    </row>
    <row r="184" spans="1:10" ht="28.5" customHeight="1" thickBot="1">
      <c r="B184" s="173" t="s">
        <v>118</v>
      </c>
      <c r="C184" s="427">
        <f>DATA集計シート!B249</f>
        <v>0</v>
      </c>
      <c r="D184" s="428"/>
      <c r="E184" s="428"/>
      <c r="F184" s="428"/>
      <c r="G184" s="428"/>
      <c r="H184" s="429"/>
      <c r="I184" s="430"/>
    </row>
    <row r="185" spans="1:10" ht="28.5" customHeight="1" thickBot="1">
      <c r="A185" s="3"/>
      <c r="B185" s="178" t="s">
        <v>117</v>
      </c>
      <c r="C185" s="431">
        <f>DATA集計シート!B313</f>
        <v>0</v>
      </c>
      <c r="D185" s="432"/>
      <c r="E185" s="432"/>
      <c r="F185" s="432"/>
      <c r="G185" s="432"/>
      <c r="H185" s="432"/>
      <c r="I185" s="433"/>
      <c r="J185" s="3"/>
    </row>
    <row r="186" spans="1:10" ht="15" thickTop="1" thickBot="1">
      <c r="A186" s="3"/>
      <c r="B186" s="179"/>
      <c r="C186" s="180"/>
      <c r="D186" s="181"/>
      <c r="E186" s="181"/>
      <c r="F186" s="181"/>
      <c r="G186" s="181"/>
      <c r="H186" s="181"/>
      <c r="I186" s="181"/>
      <c r="J186" s="3"/>
    </row>
    <row r="187" spans="1:10" ht="21.75" customHeight="1">
      <c r="B187" s="182" t="s">
        <v>123</v>
      </c>
      <c r="C187" s="143"/>
      <c r="D187" s="143"/>
      <c r="E187" s="143"/>
      <c r="F187" s="143"/>
      <c r="G187" s="143"/>
      <c r="H187" s="143"/>
      <c r="I187" s="183"/>
      <c r="J187" s="3"/>
    </row>
    <row r="188" spans="1:10" ht="21.75" customHeight="1">
      <c r="B188" s="184" t="s">
        <v>189</v>
      </c>
      <c r="I188" s="185"/>
    </row>
    <row r="189" spans="1:10" ht="21.75" customHeight="1">
      <c r="B189" s="184"/>
      <c r="C189" s="186">
        <f>DATA集計シート!B1</f>
        <v>0</v>
      </c>
      <c r="D189" s="434"/>
      <c r="E189" s="434"/>
      <c r="F189" s="434"/>
      <c r="I189" s="185"/>
    </row>
    <row r="190" spans="1:10" ht="48" customHeight="1">
      <c r="B190" s="184"/>
      <c r="C190" s="187"/>
      <c r="D190" s="435">
        <f>DATA集計シート!B4</f>
        <v>0</v>
      </c>
      <c r="E190" s="435"/>
      <c r="F190" s="188" t="s">
        <v>124</v>
      </c>
      <c r="G190" s="436" t="s">
        <v>137</v>
      </c>
      <c r="H190" s="436"/>
      <c r="I190" s="437"/>
    </row>
    <row r="191" spans="1:10" ht="36" customHeight="1" thickBot="1">
      <c r="B191" s="189"/>
      <c r="C191" s="146"/>
      <c r="D191" s="146"/>
      <c r="E191" s="146"/>
      <c r="F191" s="146"/>
      <c r="G191" s="438"/>
      <c r="H191" s="438"/>
      <c r="I191" s="439"/>
    </row>
  </sheetData>
  <sheetProtection algorithmName="SHA-512" hashValue="y6fxgt+CkxMMXSp38qfA0uKN+ea/U4CpnETGcCZixxcDo4TS+i62Cs0zrfvtanzdiLjqp+JFf9B3ZncDfCJK0A==" saltValue="Occ44U4phbJtCu/h/1mLOg==" spinCount="100000" sheet="1" objects="1" scenarios="1"/>
  <mergeCells count="257">
    <mergeCell ref="B116:B131"/>
    <mergeCell ref="F116:G116"/>
    <mergeCell ref="H116:I116"/>
    <mergeCell ref="C125:E125"/>
    <mergeCell ref="C126:E126"/>
    <mergeCell ref="C127:E127"/>
    <mergeCell ref="C128:E128"/>
    <mergeCell ref="C129:E129"/>
    <mergeCell ref="C130:E130"/>
    <mergeCell ref="C131:E131"/>
    <mergeCell ref="C116:E116"/>
    <mergeCell ref="C117:E117"/>
    <mergeCell ref="C118:E118"/>
    <mergeCell ref="C119:E119"/>
    <mergeCell ref="C86:D86"/>
    <mergeCell ref="B107:B111"/>
    <mergeCell ref="D107:E107"/>
    <mergeCell ref="D108:I108"/>
    <mergeCell ref="D109:I109"/>
    <mergeCell ref="D110:E110"/>
    <mergeCell ref="F110:G110"/>
    <mergeCell ref="H110:I110"/>
    <mergeCell ref="D111:I111"/>
    <mergeCell ref="F107:G107"/>
    <mergeCell ref="H107:I107"/>
    <mergeCell ref="G95:I95"/>
    <mergeCell ref="C106:D106"/>
    <mergeCell ref="G86:I86"/>
    <mergeCell ref="C87:D87"/>
    <mergeCell ref="E87:F87"/>
    <mergeCell ref="C88:I88"/>
    <mergeCell ref="D102:G102"/>
    <mergeCell ref="B103:B105"/>
    <mergeCell ref="C103:C104"/>
    <mergeCell ref="D103:D104"/>
    <mergeCell ref="H103:H104"/>
    <mergeCell ref="I103:I104"/>
    <mergeCell ref="C74:E74"/>
    <mergeCell ref="C75:E75"/>
    <mergeCell ref="C76:E76"/>
    <mergeCell ref="C113:F113"/>
    <mergeCell ref="G113:G114"/>
    <mergeCell ref="H113:I114"/>
    <mergeCell ref="C114:F114"/>
    <mergeCell ref="C115:D115"/>
    <mergeCell ref="E115:F115"/>
    <mergeCell ref="G115:I115"/>
    <mergeCell ref="E106:I106"/>
    <mergeCell ref="C81:E81"/>
    <mergeCell ref="C77:E77"/>
    <mergeCell ref="C78:E78"/>
    <mergeCell ref="C79:E79"/>
    <mergeCell ref="C100:G100"/>
    <mergeCell ref="H100:I101"/>
    <mergeCell ref="C101:G101"/>
    <mergeCell ref="C89:I89"/>
    <mergeCell ref="C84:E84"/>
    <mergeCell ref="G84:I84"/>
    <mergeCell ref="C85:E85"/>
    <mergeCell ref="G85:I85"/>
    <mergeCell ref="C105:D105"/>
    <mergeCell ref="C65:F65"/>
    <mergeCell ref="G65:G66"/>
    <mergeCell ref="H65:I66"/>
    <mergeCell ref="C66:F66"/>
    <mergeCell ref="B98:H98"/>
    <mergeCell ref="C67:D67"/>
    <mergeCell ref="E67:F67"/>
    <mergeCell ref="G67:I67"/>
    <mergeCell ref="B68:B83"/>
    <mergeCell ref="F68:G68"/>
    <mergeCell ref="H68:I68"/>
    <mergeCell ref="C82:E82"/>
    <mergeCell ref="C83:E83"/>
    <mergeCell ref="C80:E80"/>
    <mergeCell ref="C68:E68"/>
    <mergeCell ref="C69:E69"/>
    <mergeCell ref="C70:E70"/>
    <mergeCell ref="C71:E71"/>
    <mergeCell ref="C72:E72"/>
    <mergeCell ref="C73:E73"/>
    <mergeCell ref="D93:F93"/>
    <mergeCell ref="D94:E94"/>
    <mergeCell ref="G94:I94"/>
    <mergeCell ref="E86:F86"/>
    <mergeCell ref="G143:I143"/>
    <mergeCell ref="G132:I132"/>
    <mergeCell ref="G133:I133"/>
    <mergeCell ref="C132:E132"/>
    <mergeCell ref="C133:E133"/>
    <mergeCell ref="C124:E124"/>
    <mergeCell ref="C120:E120"/>
    <mergeCell ref="C121:E121"/>
    <mergeCell ref="C122:E122"/>
    <mergeCell ref="C123:E123"/>
    <mergeCell ref="C136:I136"/>
    <mergeCell ref="C137:I137"/>
    <mergeCell ref="D141:F141"/>
    <mergeCell ref="D142:E142"/>
    <mergeCell ref="G142:I142"/>
    <mergeCell ref="C134:D134"/>
    <mergeCell ref="E134:F134"/>
    <mergeCell ref="G134:I134"/>
    <mergeCell ref="C135:D135"/>
    <mergeCell ref="E135:F135"/>
    <mergeCell ref="C58:D58"/>
    <mergeCell ref="E58:I58"/>
    <mergeCell ref="B59:B63"/>
    <mergeCell ref="D59:E59"/>
    <mergeCell ref="F59:G59"/>
    <mergeCell ref="H59:I59"/>
    <mergeCell ref="D60:I60"/>
    <mergeCell ref="D61:I61"/>
    <mergeCell ref="D62:E62"/>
    <mergeCell ref="F62:G62"/>
    <mergeCell ref="H62:I62"/>
    <mergeCell ref="D63:I63"/>
    <mergeCell ref="D54:G54"/>
    <mergeCell ref="B55:B57"/>
    <mergeCell ref="C55:C56"/>
    <mergeCell ref="D55:D56"/>
    <mergeCell ref="H55:H56"/>
    <mergeCell ref="C52:G52"/>
    <mergeCell ref="H52:I53"/>
    <mergeCell ref="C53:G53"/>
    <mergeCell ref="B50:H50"/>
    <mergeCell ref="I55:I56"/>
    <mergeCell ref="C57:D57"/>
    <mergeCell ref="L2:V40"/>
    <mergeCell ref="G38:I38"/>
    <mergeCell ref="C39:D39"/>
    <mergeCell ref="E39:F39"/>
    <mergeCell ref="B2:H2"/>
    <mergeCell ref="C18:F18"/>
    <mergeCell ref="G17:G18"/>
    <mergeCell ref="H17:I18"/>
    <mergeCell ref="C17:F17"/>
    <mergeCell ref="E38:F38"/>
    <mergeCell ref="C38:D38"/>
    <mergeCell ref="C19:D19"/>
    <mergeCell ref="C4:G4"/>
    <mergeCell ref="H4:I5"/>
    <mergeCell ref="I7:I8"/>
    <mergeCell ref="C9:D9"/>
    <mergeCell ref="B7:B9"/>
    <mergeCell ref="C10:D10"/>
    <mergeCell ref="E10:I10"/>
    <mergeCell ref="H20:I20"/>
    <mergeCell ref="C5:G5"/>
    <mergeCell ref="C36:E36"/>
    <mergeCell ref="G36:I36"/>
    <mergeCell ref="C37:E37"/>
    <mergeCell ref="G47:I47"/>
    <mergeCell ref="C30:E30"/>
    <mergeCell ref="B20:B35"/>
    <mergeCell ref="C40:I40"/>
    <mergeCell ref="C24:E24"/>
    <mergeCell ref="C25:E25"/>
    <mergeCell ref="C26:E26"/>
    <mergeCell ref="C32:E32"/>
    <mergeCell ref="C31:E31"/>
    <mergeCell ref="C35:E35"/>
    <mergeCell ref="C33:E33"/>
    <mergeCell ref="C34:E34"/>
    <mergeCell ref="C21:E21"/>
    <mergeCell ref="C22:E22"/>
    <mergeCell ref="C23:E23"/>
    <mergeCell ref="D46:E46"/>
    <mergeCell ref="D45:F45"/>
    <mergeCell ref="G46:I46"/>
    <mergeCell ref="C41:I41"/>
    <mergeCell ref="C27:E27"/>
    <mergeCell ref="C28:E28"/>
    <mergeCell ref="C29:E29"/>
    <mergeCell ref="C20:E20"/>
    <mergeCell ref="F20:G20"/>
    <mergeCell ref="G37:I37"/>
    <mergeCell ref="D6:G6"/>
    <mergeCell ref="C7:C8"/>
    <mergeCell ref="D7:D8"/>
    <mergeCell ref="H7:H8"/>
    <mergeCell ref="B11:B15"/>
    <mergeCell ref="D11:E11"/>
    <mergeCell ref="F11:G11"/>
    <mergeCell ref="H11:I11"/>
    <mergeCell ref="D12:I12"/>
    <mergeCell ref="D14:E14"/>
    <mergeCell ref="F14:G14"/>
    <mergeCell ref="H14:I14"/>
    <mergeCell ref="D15:I15"/>
    <mergeCell ref="D13:I13"/>
    <mergeCell ref="E19:F19"/>
    <mergeCell ref="G19:I19"/>
    <mergeCell ref="B146:H146"/>
    <mergeCell ref="C148:G148"/>
    <mergeCell ref="H148:I149"/>
    <mergeCell ref="C149:G149"/>
    <mergeCell ref="D150:G150"/>
    <mergeCell ref="B151:B153"/>
    <mergeCell ref="C151:C152"/>
    <mergeCell ref="D151:D152"/>
    <mergeCell ref="H151:H152"/>
    <mergeCell ref="I151:I152"/>
    <mergeCell ref="C153:D153"/>
    <mergeCell ref="C154:D154"/>
    <mergeCell ref="E154:I154"/>
    <mergeCell ref="B155:B159"/>
    <mergeCell ref="D155:E155"/>
    <mergeCell ref="F155:G155"/>
    <mergeCell ref="H155:I155"/>
    <mergeCell ref="D156:I156"/>
    <mergeCell ref="D157:I157"/>
    <mergeCell ref="D158:E158"/>
    <mergeCell ref="F158:G158"/>
    <mergeCell ref="H158:I158"/>
    <mergeCell ref="D159:I159"/>
    <mergeCell ref="C161:F161"/>
    <mergeCell ref="G161:G162"/>
    <mergeCell ref="H161:I162"/>
    <mergeCell ref="C162:F162"/>
    <mergeCell ref="C163:D163"/>
    <mergeCell ref="E163:F163"/>
    <mergeCell ref="G163:I163"/>
    <mergeCell ref="B164:B179"/>
    <mergeCell ref="C164:E164"/>
    <mergeCell ref="F164:G164"/>
    <mergeCell ref="H164:I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83:D183"/>
    <mergeCell ref="E183:F183"/>
    <mergeCell ref="C184:I184"/>
    <mergeCell ref="C185:I185"/>
    <mergeCell ref="D189:F189"/>
    <mergeCell ref="D190:E190"/>
    <mergeCell ref="G190:I190"/>
    <mergeCell ref="G191:I191"/>
    <mergeCell ref="C178:E178"/>
    <mergeCell ref="C179:E179"/>
    <mergeCell ref="C180:E180"/>
    <mergeCell ref="G180:I180"/>
    <mergeCell ref="C181:E181"/>
    <mergeCell ref="G181:I181"/>
    <mergeCell ref="C182:D182"/>
    <mergeCell ref="E182:F182"/>
    <mergeCell ref="G182:I182"/>
  </mergeCells>
  <phoneticPr fontId="2"/>
  <printOptions horizontalCentered="1" verticalCentered="1"/>
  <pageMargins left="0.39370078740157483" right="0.39370078740157483" top="0.33" bottom="0.21" header="0.31496062992125984" footer="0.17"/>
  <pageSetup paperSize="9" scale="86" orientation="portrait" r:id="rId1"/>
  <rowBreaks count="3" manualBreakCount="3">
    <brk id="48" max="9" man="1"/>
    <brk id="96" max="9" man="1"/>
    <brk id="144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13"/>
  <sheetViews>
    <sheetView workbookViewId="0">
      <selection activeCell="C53" sqref="C53:G53"/>
    </sheetView>
  </sheetViews>
  <sheetFormatPr defaultRowHeight="13.5"/>
  <cols>
    <col min="1" max="1" width="26.625" bestFit="1" customWidth="1"/>
    <col min="2" max="2" width="55.125" style="2" customWidth="1"/>
  </cols>
  <sheetData>
    <row r="1" spans="1:2">
      <c r="A1" t="s">
        <v>38</v>
      </c>
      <c r="B1" s="191">
        <f>入力シート１!C6</f>
        <v>0</v>
      </c>
    </row>
    <row r="2" spans="1:2">
      <c r="A2" t="s">
        <v>55</v>
      </c>
      <c r="B2" s="2">
        <f>入力シート１!C8</f>
        <v>0</v>
      </c>
    </row>
    <row r="3" spans="1:2">
      <c r="A3" t="s">
        <v>0</v>
      </c>
      <c r="B3" s="2">
        <f>入力シート１!C9</f>
        <v>0</v>
      </c>
    </row>
    <row r="4" spans="1:2">
      <c r="A4" t="s">
        <v>34</v>
      </c>
      <c r="B4" s="2">
        <f>入力シート１!C11</f>
        <v>0</v>
      </c>
    </row>
    <row r="5" spans="1:2">
      <c r="A5" t="s">
        <v>207</v>
      </c>
      <c r="B5" s="2">
        <f>入力シート１!C13</f>
        <v>0</v>
      </c>
    </row>
    <row r="6" spans="1:2">
      <c r="A6" t="s">
        <v>208</v>
      </c>
      <c r="B6" s="2">
        <f>入力シート１!C15</f>
        <v>0</v>
      </c>
    </row>
    <row r="7" spans="1:2">
      <c r="A7" t="s">
        <v>210</v>
      </c>
      <c r="B7" s="192" t="str">
        <f>入力シート１!C17</f>
        <v>0</v>
      </c>
    </row>
    <row r="8" spans="1:2">
      <c r="A8" t="s">
        <v>209</v>
      </c>
      <c r="B8" s="192" t="str">
        <f>入力シート１!C19</f>
        <v/>
      </c>
    </row>
    <row r="9" spans="1:2">
      <c r="A9" t="s">
        <v>206</v>
      </c>
      <c r="B9" s="192">
        <f>入力シート１!C21</f>
        <v>0</v>
      </c>
    </row>
    <row r="10" spans="1:2">
      <c r="A10" t="s">
        <v>173</v>
      </c>
      <c r="B10" s="192">
        <f>入力シート１!C24</f>
        <v>0</v>
      </c>
    </row>
    <row r="11" spans="1:2">
      <c r="A11" t="s">
        <v>178</v>
      </c>
      <c r="B11" s="192">
        <f>入力シート１!C26</f>
        <v>0</v>
      </c>
    </row>
    <row r="12" spans="1:2">
      <c r="A12" t="s">
        <v>177</v>
      </c>
      <c r="B12" s="193" t="str">
        <f>入力シート１!C28</f>
        <v/>
      </c>
    </row>
    <row r="13" spans="1:2">
      <c r="A13" t="s">
        <v>179</v>
      </c>
      <c r="B13" s="193" t="str">
        <f>入力シート１!C30</f>
        <v/>
      </c>
    </row>
    <row r="14" spans="1:2">
      <c r="A14" t="s">
        <v>99</v>
      </c>
      <c r="B14" s="2">
        <f>入力シート１!C33</f>
        <v>0</v>
      </c>
    </row>
    <row r="15" spans="1:2">
      <c r="A15" t="s">
        <v>13</v>
      </c>
      <c r="B15" s="2">
        <f>入力シート１!C36</f>
        <v>0</v>
      </c>
    </row>
    <row r="16" spans="1:2">
      <c r="A16" t="s">
        <v>14</v>
      </c>
      <c r="B16" s="2">
        <f>入力シート１!C38</f>
        <v>0</v>
      </c>
    </row>
    <row r="17" spans="1:2">
      <c r="A17" t="s">
        <v>35</v>
      </c>
      <c r="B17" s="2">
        <f>入力シート１!C40</f>
        <v>0</v>
      </c>
    </row>
    <row r="18" spans="1:2">
      <c r="A18" t="s">
        <v>33</v>
      </c>
      <c r="B18" s="2">
        <f>入力シート１!C44</f>
        <v>0</v>
      </c>
    </row>
    <row r="19" spans="1:2">
      <c r="A19" t="s">
        <v>37</v>
      </c>
      <c r="B19" s="2">
        <f>入力シート１!C46</f>
        <v>0</v>
      </c>
    </row>
    <row r="20" spans="1:2">
      <c r="A20" t="s">
        <v>100</v>
      </c>
      <c r="B20" s="2">
        <f>入力シート１!C48</f>
        <v>0</v>
      </c>
    </row>
    <row r="21" spans="1:2">
      <c r="A21" t="s">
        <v>36</v>
      </c>
      <c r="B21" s="2">
        <f>入力シート１!C50</f>
        <v>0</v>
      </c>
    </row>
    <row r="23" spans="1:2">
      <c r="A23" s="63" t="s">
        <v>213</v>
      </c>
    </row>
    <row r="24" spans="1:2">
      <c r="A24" t="s">
        <v>55</v>
      </c>
      <c r="B24" s="2">
        <f>入力シート２!C5</f>
        <v>0</v>
      </c>
    </row>
    <row r="25" spans="1:2">
      <c r="A25" t="s">
        <v>212</v>
      </c>
      <c r="B25" s="2">
        <f>入力シート２!C6</f>
        <v>0</v>
      </c>
    </row>
    <row r="26" spans="1:2">
      <c r="A26" t="s">
        <v>211</v>
      </c>
      <c r="B26" s="10">
        <f>入力シート２!C8</f>
        <v>0</v>
      </c>
    </row>
    <row r="27" spans="1:2">
      <c r="A27" t="s">
        <v>204</v>
      </c>
      <c r="B27" s="2">
        <f>入力シート２!C11</f>
        <v>0</v>
      </c>
    </row>
    <row r="28" spans="1:2">
      <c r="A28" t="s">
        <v>1</v>
      </c>
      <c r="B28" s="2">
        <f>入力シート２!C13</f>
        <v>0</v>
      </c>
    </row>
    <row r="29" spans="1:2">
      <c r="A29" t="s">
        <v>182</v>
      </c>
      <c r="B29" s="2">
        <f>入力シート２!C15</f>
        <v>0</v>
      </c>
    </row>
    <row r="30" spans="1:2">
      <c r="A30" t="s">
        <v>51</v>
      </c>
      <c r="B30" s="2">
        <f>入力シート２!C17</f>
        <v>0</v>
      </c>
    </row>
    <row r="31" spans="1:2">
      <c r="A31" t="s">
        <v>56</v>
      </c>
      <c r="B31" s="2">
        <f>入力シート２!C21</f>
        <v>0</v>
      </c>
    </row>
    <row r="32" spans="1:2">
      <c r="A32" t="s">
        <v>57</v>
      </c>
      <c r="B32" s="2">
        <f>入力シート２!C22</f>
        <v>0</v>
      </c>
    </row>
    <row r="33" spans="1:2">
      <c r="A33" t="s">
        <v>58</v>
      </c>
      <c r="B33" s="2">
        <f>入力シート２!C23</f>
        <v>0</v>
      </c>
    </row>
    <row r="34" spans="1:2">
      <c r="A34" t="s">
        <v>60</v>
      </c>
      <c r="B34" s="2" t="str">
        <f>入力シート２!H21&amp; 入力シート２!I21</f>
        <v/>
      </c>
    </row>
    <row r="35" spans="1:2">
      <c r="A35" t="s">
        <v>61</v>
      </c>
      <c r="B35" s="2" t="str">
        <f>入力シート２!H22&amp; 入力シート２!I22</f>
        <v/>
      </c>
    </row>
    <row r="36" spans="1:2">
      <c r="A36" t="s">
        <v>62</v>
      </c>
      <c r="B36" s="2" t="str">
        <f>入力シート２!H23&amp; 入力シート２!I23</f>
        <v/>
      </c>
    </row>
    <row r="37" spans="1:2">
      <c r="A37" t="s">
        <v>63</v>
      </c>
      <c r="B37" s="2" t="str">
        <f>入力シート２!K21&amp; 入力シート２!L21</f>
        <v/>
      </c>
    </row>
    <row r="38" spans="1:2">
      <c r="A38" t="s">
        <v>64</v>
      </c>
      <c r="B38" s="2" t="str">
        <f>入力シート２!K22&amp; 入力シート２!L22</f>
        <v/>
      </c>
    </row>
    <row r="39" spans="1:2">
      <c r="A39" t="s">
        <v>65</v>
      </c>
      <c r="B39" s="2" t="str">
        <f>入力シート２!K23&amp; 入力シート２!L23</f>
        <v/>
      </c>
    </row>
    <row r="40" spans="1:2" ht="13.5" customHeight="1">
      <c r="A40" s="194" t="s">
        <v>214</v>
      </c>
      <c r="B40" s="195">
        <f>入力シート２!N21</f>
        <v>0.91666666666666696</v>
      </c>
    </row>
    <row r="41" spans="1:2">
      <c r="A41" s="194" t="s">
        <v>215</v>
      </c>
      <c r="B41" s="196">
        <f>入力シート２!O21</f>
        <v>0</v>
      </c>
    </row>
    <row r="42" spans="1:2">
      <c r="A42" t="s">
        <v>59</v>
      </c>
      <c r="B42" s="2">
        <f>入力シート２!C24</f>
        <v>0</v>
      </c>
    </row>
    <row r="43" spans="1:2">
      <c r="A43" t="s">
        <v>66</v>
      </c>
      <c r="B43" s="2">
        <f>入力シート２!C25</f>
        <v>0</v>
      </c>
    </row>
    <row r="44" spans="1:2">
      <c r="A44" t="s">
        <v>67</v>
      </c>
      <c r="B44" s="2">
        <f>入力シート２!C26</f>
        <v>0</v>
      </c>
    </row>
    <row r="45" spans="1:2">
      <c r="A45" t="s">
        <v>68</v>
      </c>
      <c r="B45" s="2" t="str">
        <f>入力シート２!H24&amp; 入力シート２!I24</f>
        <v/>
      </c>
    </row>
    <row r="46" spans="1:2">
      <c r="A46" t="s">
        <v>69</v>
      </c>
      <c r="B46" s="2" t="str">
        <f>入力シート２!H25&amp; 入力シート２!I25</f>
        <v/>
      </c>
    </row>
    <row r="47" spans="1:2">
      <c r="A47" t="s">
        <v>70</v>
      </c>
      <c r="B47" s="2" t="str">
        <f>入力シート２!H26&amp; 入力シート２!I26</f>
        <v/>
      </c>
    </row>
    <row r="48" spans="1:2">
      <c r="A48" t="s">
        <v>71</v>
      </c>
      <c r="B48" s="2" t="str">
        <f>入力シート２!K24&amp; 入力シート２!L24</f>
        <v/>
      </c>
    </row>
    <row r="49" spans="1:2">
      <c r="A49" t="s">
        <v>72</v>
      </c>
      <c r="B49" s="2" t="str">
        <f>入力シート２!K25&amp; 入力シート２!L25</f>
        <v/>
      </c>
    </row>
    <row r="50" spans="1:2">
      <c r="A50" t="s">
        <v>73</v>
      </c>
      <c r="B50" s="2" t="str">
        <f>入力シート２!K26&amp; 入力シート２!L26</f>
        <v/>
      </c>
    </row>
    <row r="51" spans="1:2">
      <c r="A51" t="s">
        <v>216</v>
      </c>
      <c r="B51" s="197">
        <f>入力シート２!N24</f>
        <v>0.95833333333333304</v>
      </c>
    </row>
    <row r="52" spans="1:2">
      <c r="A52" t="s">
        <v>217</v>
      </c>
      <c r="B52" s="2">
        <f>入力シート２!O24</f>
        <v>0</v>
      </c>
    </row>
    <row r="53" spans="1:2">
      <c r="A53" t="s">
        <v>74</v>
      </c>
      <c r="B53" s="2">
        <f>入力シート２!C27</f>
        <v>0</v>
      </c>
    </row>
    <row r="54" spans="1:2">
      <c r="A54" t="s">
        <v>75</v>
      </c>
      <c r="B54" s="2">
        <f>入力シート２!C28</f>
        <v>0</v>
      </c>
    </row>
    <row r="55" spans="1:2">
      <c r="A55" t="s">
        <v>76</v>
      </c>
      <c r="B55" s="2">
        <f>入力シート２!C29</f>
        <v>0</v>
      </c>
    </row>
    <row r="56" spans="1:2">
      <c r="A56" t="s">
        <v>77</v>
      </c>
      <c r="B56" s="2" t="str">
        <f>入力シート２!H27&amp; 入力シート２!I27</f>
        <v/>
      </c>
    </row>
    <row r="57" spans="1:2">
      <c r="A57" t="s">
        <v>78</v>
      </c>
      <c r="B57" s="2" t="str">
        <f>入力シート２!H28&amp; 入力シート２!I28</f>
        <v/>
      </c>
    </row>
    <row r="58" spans="1:2">
      <c r="A58" t="s">
        <v>79</v>
      </c>
      <c r="B58" s="2" t="str">
        <f>入力シート２!H29&amp; 入力シート２!I29</f>
        <v/>
      </c>
    </row>
    <row r="59" spans="1:2">
      <c r="A59" t="s">
        <v>80</v>
      </c>
      <c r="B59" s="2" t="str">
        <f>入力シート２!K27&amp; 入力シート２!L27</f>
        <v/>
      </c>
    </row>
    <row r="60" spans="1:2">
      <c r="A60" t="s">
        <v>81</v>
      </c>
      <c r="B60" s="2" t="str">
        <f>入力シート２!K28&amp; 入力シート２!L28</f>
        <v/>
      </c>
    </row>
    <row r="61" spans="1:2">
      <c r="A61" t="s">
        <v>82</v>
      </c>
      <c r="B61" s="2" t="str">
        <f>入力シート２!K29&amp; 入力シート２!L29</f>
        <v/>
      </c>
    </row>
    <row r="62" spans="1:2">
      <c r="A62" t="s">
        <v>218</v>
      </c>
      <c r="B62" s="197">
        <f>入力シート２!N27</f>
        <v>0</v>
      </c>
    </row>
    <row r="63" spans="1:2">
      <c r="A63" t="s">
        <v>219</v>
      </c>
      <c r="B63" s="2">
        <f>入力シート２!O27</f>
        <v>0</v>
      </c>
    </row>
    <row r="64" spans="1:2">
      <c r="A64" t="s">
        <v>83</v>
      </c>
      <c r="B64" s="2">
        <f>入力シート２!C30</f>
        <v>0</v>
      </c>
    </row>
    <row r="65" spans="1:2">
      <c r="A65" t="s">
        <v>84</v>
      </c>
      <c r="B65" s="2">
        <f>入力シート２!C31</f>
        <v>0</v>
      </c>
    </row>
    <row r="66" spans="1:2">
      <c r="A66" t="s">
        <v>85</v>
      </c>
      <c r="B66" s="2">
        <f>入力シート２!C32</f>
        <v>0</v>
      </c>
    </row>
    <row r="67" spans="1:2">
      <c r="A67" t="s">
        <v>86</v>
      </c>
      <c r="B67" s="2" t="str">
        <f>入力シート２!H30&amp;入力シート２!I30</f>
        <v/>
      </c>
    </row>
    <row r="68" spans="1:2">
      <c r="A68" t="s">
        <v>87</v>
      </c>
      <c r="B68" s="2" t="str">
        <f>入力シート２!H31&amp;入力シート２!I31</f>
        <v/>
      </c>
    </row>
    <row r="69" spans="1:2">
      <c r="A69" t="s">
        <v>88</v>
      </c>
      <c r="B69" s="2" t="str">
        <f>入力シート２!H32&amp;入力シート２!I32</f>
        <v/>
      </c>
    </row>
    <row r="70" spans="1:2">
      <c r="A70" t="s">
        <v>89</v>
      </c>
      <c r="B70" s="2" t="str">
        <f>入力シート２!K30&amp;入力シート２!L30</f>
        <v/>
      </c>
    </row>
    <row r="71" spans="1:2">
      <c r="A71" t="s">
        <v>90</v>
      </c>
      <c r="B71" s="2" t="str">
        <f>入力シート２!K31&amp;入力シート２!L31</f>
        <v/>
      </c>
    </row>
    <row r="72" spans="1:2">
      <c r="A72" t="s">
        <v>91</v>
      </c>
      <c r="B72" s="2" t="str">
        <f>入力シート２!K32&amp;入力シート２!L32</f>
        <v/>
      </c>
    </row>
    <row r="73" spans="1:2">
      <c r="A73" t="s">
        <v>220</v>
      </c>
      <c r="B73" s="197">
        <f>入力シート２!N30</f>
        <v>0</v>
      </c>
    </row>
    <row r="74" spans="1:2">
      <c r="A74" t="s">
        <v>221</v>
      </c>
      <c r="B74" s="2">
        <f>入力シート２!O30</f>
        <v>0</v>
      </c>
    </row>
    <row r="75" spans="1:2">
      <c r="A75" t="s">
        <v>128</v>
      </c>
      <c r="B75" s="2">
        <f>入力シート２!C33</f>
        <v>0</v>
      </c>
    </row>
    <row r="76" spans="1:2">
      <c r="A76" t="s">
        <v>129</v>
      </c>
      <c r="B76" s="2">
        <f>入力シート２!C34</f>
        <v>0</v>
      </c>
    </row>
    <row r="77" spans="1:2">
      <c r="A77" t="s">
        <v>130</v>
      </c>
      <c r="B77" s="2">
        <f>入力シート２!C35</f>
        <v>0</v>
      </c>
    </row>
    <row r="78" spans="1:2">
      <c r="A78" t="s">
        <v>131</v>
      </c>
      <c r="B78" s="2" t="str">
        <f>入力シート２!H33&amp;入力シート２!I33</f>
        <v/>
      </c>
    </row>
    <row r="79" spans="1:2">
      <c r="A79" t="s">
        <v>132</v>
      </c>
      <c r="B79" s="2" t="str">
        <f>入力シート２!H34&amp;入力シート２!I34</f>
        <v/>
      </c>
    </row>
    <row r="80" spans="1:2">
      <c r="A80" t="s">
        <v>133</v>
      </c>
      <c r="B80" s="2" t="str">
        <f>入力シート２!H35&amp;入力シート２!I35</f>
        <v/>
      </c>
    </row>
    <row r="81" spans="1:2">
      <c r="A81" t="s">
        <v>134</v>
      </c>
      <c r="B81" s="2" t="str">
        <f>入力シート２!K33&amp;入力シート２!L33</f>
        <v/>
      </c>
    </row>
    <row r="82" spans="1:2">
      <c r="A82" t="s">
        <v>135</v>
      </c>
      <c r="B82" s="2" t="str">
        <f>入力シート２!K34&amp;入力シート２!L34</f>
        <v/>
      </c>
    </row>
    <row r="83" spans="1:2">
      <c r="A83" t="s">
        <v>136</v>
      </c>
      <c r="B83" s="2" t="str">
        <f>入力シート２!K35&amp;入力シート２!L35</f>
        <v/>
      </c>
    </row>
    <row r="84" spans="1:2">
      <c r="A84" t="s">
        <v>222</v>
      </c>
      <c r="B84" s="197">
        <f>入力シート２!N33</f>
        <v>0</v>
      </c>
    </row>
    <row r="85" spans="1:2">
      <c r="A85" t="s">
        <v>223</v>
      </c>
      <c r="B85" s="2">
        <f>入力シート２!O33</f>
        <v>0</v>
      </c>
    </row>
    <row r="86" spans="1:2">
      <c r="A86" t="s">
        <v>40</v>
      </c>
      <c r="B86" s="5">
        <f>入力シート２!C39</f>
        <v>0</v>
      </c>
    </row>
    <row r="87" spans="1:2">
      <c r="A87" t="s">
        <v>39</v>
      </c>
      <c r="B87" s="5">
        <f>入力シート２!C40</f>
        <v>0</v>
      </c>
    </row>
    <row r="88" spans="1:2">
      <c r="A88" t="s">
        <v>41</v>
      </c>
      <c r="B88" s="5">
        <f>入力シート２!C42</f>
        <v>0</v>
      </c>
    </row>
    <row r="89" spans="1:2">
      <c r="A89" t="s">
        <v>42</v>
      </c>
      <c r="B89" s="5">
        <f>入力シート２!C43</f>
        <v>0</v>
      </c>
    </row>
    <row r="90" spans="1:2">
      <c r="A90" t="s">
        <v>113</v>
      </c>
      <c r="B90" s="197">
        <f>入力シート２!C46</f>
        <v>0</v>
      </c>
    </row>
    <row r="91" spans="1:2">
      <c r="A91" t="s">
        <v>25</v>
      </c>
      <c r="B91" s="2">
        <f>入力シート２!C49</f>
        <v>0</v>
      </c>
    </row>
    <row r="92" spans="1:2">
      <c r="A92" t="s">
        <v>92</v>
      </c>
      <c r="B92" s="2">
        <f>入力シート２!C51</f>
        <v>0</v>
      </c>
    </row>
    <row r="93" spans="1:2">
      <c r="A93" t="s">
        <v>4</v>
      </c>
      <c r="B93" s="2">
        <f>入力シート２!C53</f>
        <v>0</v>
      </c>
    </row>
    <row r="94" spans="1:2">
      <c r="A94" t="s">
        <v>122</v>
      </c>
      <c r="B94" s="10">
        <f>入力シート２!C55</f>
        <v>0</v>
      </c>
    </row>
    <row r="96" spans="1:2">
      <c r="A96" s="63" t="s">
        <v>226</v>
      </c>
    </row>
    <row r="97" spans="1:2">
      <c r="A97" t="s">
        <v>55</v>
      </c>
      <c r="B97" s="2">
        <f>入力シート２!C64</f>
        <v>0</v>
      </c>
    </row>
    <row r="98" spans="1:2">
      <c r="A98" t="s">
        <v>212</v>
      </c>
      <c r="B98" s="2">
        <f>入力シート２!C65</f>
        <v>0</v>
      </c>
    </row>
    <row r="99" spans="1:2">
      <c r="A99" t="s">
        <v>211</v>
      </c>
      <c r="B99" s="2">
        <f>入力シート２!C67</f>
        <v>0</v>
      </c>
    </row>
    <row r="100" spans="1:2">
      <c r="A100" t="s">
        <v>204</v>
      </c>
      <c r="B100" s="2">
        <f>入力シート２!C70</f>
        <v>0</v>
      </c>
    </row>
    <row r="101" spans="1:2">
      <c r="A101" t="s">
        <v>1</v>
      </c>
      <c r="B101" s="2">
        <f>入力シート２!C72</f>
        <v>0</v>
      </c>
    </row>
    <row r="102" spans="1:2">
      <c r="A102" t="s">
        <v>182</v>
      </c>
      <c r="B102" s="2">
        <f>入力シート２!C74</f>
        <v>0</v>
      </c>
    </row>
    <row r="103" spans="1:2">
      <c r="A103" t="s">
        <v>51</v>
      </c>
      <c r="B103" s="10">
        <f>入力シート２!C76</f>
        <v>0</v>
      </c>
    </row>
    <row r="104" spans="1:2">
      <c r="A104" t="s">
        <v>56</v>
      </c>
      <c r="B104" s="2">
        <f>入力シート２!C80</f>
        <v>0</v>
      </c>
    </row>
    <row r="105" spans="1:2">
      <c r="A105" t="s">
        <v>57</v>
      </c>
      <c r="B105" s="2">
        <f>入力シート２!C81</f>
        <v>0</v>
      </c>
    </row>
    <row r="106" spans="1:2">
      <c r="A106" t="s">
        <v>58</v>
      </c>
      <c r="B106" s="2">
        <f>入力シート２!C82</f>
        <v>0</v>
      </c>
    </row>
    <row r="107" spans="1:2">
      <c r="A107" t="s">
        <v>60</v>
      </c>
      <c r="B107" s="2" t="str">
        <f>入力シート２!H80&amp; 入力シート２!I80</f>
        <v/>
      </c>
    </row>
    <row r="108" spans="1:2">
      <c r="A108" t="s">
        <v>61</v>
      </c>
      <c r="B108" s="2" t="str">
        <f>入力シート２!H81&amp; 入力シート２!I81</f>
        <v/>
      </c>
    </row>
    <row r="109" spans="1:2">
      <c r="A109" t="s">
        <v>62</v>
      </c>
      <c r="B109" s="2" t="str">
        <f>入力シート２!H82&amp; 入力シート２!I82</f>
        <v/>
      </c>
    </row>
    <row r="110" spans="1:2">
      <c r="A110" t="s">
        <v>63</v>
      </c>
      <c r="B110" s="2" t="str">
        <f>入力シート２!K80&amp; 入力シート２!L80</f>
        <v/>
      </c>
    </row>
    <row r="111" spans="1:2">
      <c r="A111" t="s">
        <v>64</v>
      </c>
      <c r="B111" s="2" t="str">
        <f>入力シート２!K81&amp; 入力シート２!L81</f>
        <v/>
      </c>
    </row>
    <row r="112" spans="1:2">
      <c r="A112" t="s">
        <v>65</v>
      </c>
      <c r="B112" s="2" t="str">
        <f>入力シート２!K82&amp; 入力シート２!L82</f>
        <v/>
      </c>
    </row>
    <row r="113" spans="1:2">
      <c r="A113" s="194" t="s">
        <v>214</v>
      </c>
      <c r="B113" s="195">
        <f>入力シート２!N80</f>
        <v>0</v>
      </c>
    </row>
    <row r="114" spans="1:2">
      <c r="A114" s="194" t="s">
        <v>215</v>
      </c>
      <c r="B114" s="196">
        <f>入力シート２!O80</f>
        <v>0</v>
      </c>
    </row>
    <row r="115" spans="1:2">
      <c r="A115" t="s">
        <v>59</v>
      </c>
      <c r="B115" s="2">
        <f>入力シート２!C83</f>
        <v>0</v>
      </c>
    </row>
    <row r="116" spans="1:2">
      <c r="A116" t="s">
        <v>66</v>
      </c>
      <c r="B116" s="2">
        <f>入力シート２!C84</f>
        <v>0</v>
      </c>
    </row>
    <row r="117" spans="1:2">
      <c r="A117" t="s">
        <v>67</v>
      </c>
      <c r="B117" s="2">
        <f>入力シート２!C85</f>
        <v>0</v>
      </c>
    </row>
    <row r="118" spans="1:2">
      <c r="A118" t="s">
        <v>68</v>
      </c>
      <c r="B118" s="2" t="str">
        <f>入力シート２!H83&amp; 入力シート２!I83</f>
        <v/>
      </c>
    </row>
    <row r="119" spans="1:2">
      <c r="A119" t="s">
        <v>69</v>
      </c>
      <c r="B119" s="2" t="str">
        <f>入力シート２!H84&amp; 入力シート２!I84</f>
        <v/>
      </c>
    </row>
    <row r="120" spans="1:2">
      <c r="A120" t="s">
        <v>70</v>
      </c>
      <c r="B120" s="2" t="str">
        <f>入力シート２!H85&amp; 入力シート２!I85</f>
        <v/>
      </c>
    </row>
    <row r="121" spans="1:2">
      <c r="A121" t="s">
        <v>71</v>
      </c>
      <c r="B121" s="2" t="str">
        <f>入力シート２!K83&amp; 入力シート２!L83</f>
        <v/>
      </c>
    </row>
    <row r="122" spans="1:2">
      <c r="A122" t="s">
        <v>72</v>
      </c>
      <c r="B122" s="2" t="str">
        <f>入力シート２!K84&amp; 入力シート２!L84</f>
        <v/>
      </c>
    </row>
    <row r="123" spans="1:2">
      <c r="A123" t="s">
        <v>73</v>
      </c>
      <c r="B123" s="2" t="str">
        <f>入力シート２!K85&amp; 入力シート２!L85</f>
        <v/>
      </c>
    </row>
    <row r="124" spans="1:2">
      <c r="A124" t="s">
        <v>216</v>
      </c>
      <c r="B124" s="197">
        <f>入力シート２!N83</f>
        <v>0</v>
      </c>
    </row>
    <row r="125" spans="1:2">
      <c r="A125" t="s">
        <v>217</v>
      </c>
      <c r="B125" s="2">
        <f>入力シート２!O83</f>
        <v>0</v>
      </c>
    </row>
    <row r="126" spans="1:2">
      <c r="A126" t="s">
        <v>74</v>
      </c>
      <c r="B126" s="2">
        <f>入力シート２!C86</f>
        <v>0</v>
      </c>
    </row>
    <row r="127" spans="1:2">
      <c r="A127" t="s">
        <v>75</v>
      </c>
      <c r="B127" s="2">
        <f>入力シート２!C87</f>
        <v>0</v>
      </c>
    </row>
    <row r="128" spans="1:2">
      <c r="A128" t="s">
        <v>76</v>
      </c>
      <c r="B128" s="2">
        <f>入力シート２!C88</f>
        <v>0</v>
      </c>
    </row>
    <row r="129" spans="1:2">
      <c r="A129" t="s">
        <v>77</v>
      </c>
      <c r="B129" s="2" t="str">
        <f>入力シート２!H86&amp; 入力シート２!I86</f>
        <v/>
      </c>
    </row>
    <row r="130" spans="1:2">
      <c r="A130" t="s">
        <v>78</v>
      </c>
      <c r="B130" s="2" t="str">
        <f>入力シート２!H87&amp; 入力シート２!I87</f>
        <v/>
      </c>
    </row>
    <row r="131" spans="1:2">
      <c r="A131" t="s">
        <v>79</v>
      </c>
      <c r="B131" s="2" t="str">
        <f>入力シート２!H88&amp; 入力シート２!I88</f>
        <v/>
      </c>
    </row>
    <row r="132" spans="1:2">
      <c r="A132" t="s">
        <v>80</v>
      </c>
      <c r="B132" s="2" t="str">
        <f>入力シート２!K86&amp; 入力シート２!L86</f>
        <v/>
      </c>
    </row>
    <row r="133" spans="1:2">
      <c r="A133" t="s">
        <v>81</v>
      </c>
      <c r="B133" s="2" t="str">
        <f>入力シート２!K87&amp; 入力シート２!L87</f>
        <v/>
      </c>
    </row>
    <row r="134" spans="1:2">
      <c r="A134" t="s">
        <v>82</v>
      </c>
      <c r="B134" s="2" t="str">
        <f>入力シート２!K88&amp; 入力シート２!L88</f>
        <v/>
      </c>
    </row>
    <row r="135" spans="1:2">
      <c r="A135" t="s">
        <v>218</v>
      </c>
      <c r="B135" s="197">
        <f>入力シート２!N86</f>
        <v>0</v>
      </c>
    </row>
    <row r="136" spans="1:2">
      <c r="A136" t="s">
        <v>219</v>
      </c>
      <c r="B136" s="2">
        <f>入力シート２!O86</f>
        <v>0</v>
      </c>
    </row>
    <row r="137" spans="1:2">
      <c r="A137" t="s">
        <v>83</v>
      </c>
      <c r="B137" s="2">
        <f>入力シート２!C89</f>
        <v>0</v>
      </c>
    </row>
    <row r="138" spans="1:2">
      <c r="A138" t="s">
        <v>84</v>
      </c>
      <c r="B138" s="2">
        <f>入力シート２!C90</f>
        <v>0</v>
      </c>
    </row>
    <row r="139" spans="1:2">
      <c r="A139" t="s">
        <v>85</v>
      </c>
      <c r="B139" s="2">
        <f>入力シート２!C91</f>
        <v>0</v>
      </c>
    </row>
    <row r="140" spans="1:2">
      <c r="A140" t="s">
        <v>86</v>
      </c>
      <c r="B140" s="2" t="str">
        <f>入力シート２!H89&amp;入力シート２!I89</f>
        <v/>
      </c>
    </row>
    <row r="141" spans="1:2">
      <c r="A141" t="s">
        <v>87</v>
      </c>
      <c r="B141" s="2" t="str">
        <f>入力シート２!H90&amp;入力シート２!I90</f>
        <v/>
      </c>
    </row>
    <row r="142" spans="1:2">
      <c r="A142" t="s">
        <v>88</v>
      </c>
      <c r="B142" s="2" t="str">
        <f>入力シート２!H91&amp;入力シート２!I91</f>
        <v/>
      </c>
    </row>
    <row r="143" spans="1:2">
      <c r="A143" t="s">
        <v>89</v>
      </c>
      <c r="B143" s="2" t="str">
        <f>入力シート２!K89&amp;入力シート２!L89</f>
        <v/>
      </c>
    </row>
    <row r="144" spans="1:2">
      <c r="A144" t="s">
        <v>90</v>
      </c>
      <c r="B144" s="2" t="str">
        <f>入力シート２!K90&amp;入力シート２!L90</f>
        <v/>
      </c>
    </row>
    <row r="145" spans="1:2">
      <c r="A145" t="s">
        <v>91</v>
      </c>
      <c r="B145" s="2" t="str">
        <f>入力シート２!K91&amp;入力シート２!L91</f>
        <v/>
      </c>
    </row>
    <row r="146" spans="1:2">
      <c r="A146" t="s">
        <v>220</v>
      </c>
      <c r="B146" s="197">
        <f>入力シート２!N89</f>
        <v>0</v>
      </c>
    </row>
    <row r="147" spans="1:2">
      <c r="A147" t="s">
        <v>221</v>
      </c>
      <c r="B147" s="2">
        <f>入力シート２!O89</f>
        <v>0</v>
      </c>
    </row>
    <row r="148" spans="1:2">
      <c r="A148" t="s">
        <v>128</v>
      </c>
      <c r="B148" s="2">
        <f>入力シート２!C92</f>
        <v>0</v>
      </c>
    </row>
    <row r="149" spans="1:2">
      <c r="A149" t="s">
        <v>129</v>
      </c>
      <c r="B149" s="2">
        <f>入力シート２!C93</f>
        <v>0</v>
      </c>
    </row>
    <row r="150" spans="1:2">
      <c r="A150" t="s">
        <v>130</v>
      </c>
      <c r="B150" s="2">
        <f>入力シート２!C94</f>
        <v>0</v>
      </c>
    </row>
    <row r="151" spans="1:2">
      <c r="A151" t="s">
        <v>131</v>
      </c>
      <c r="B151" s="2" t="str">
        <f>入力シート２!H92&amp;入力シート２!I92</f>
        <v/>
      </c>
    </row>
    <row r="152" spans="1:2">
      <c r="A152" t="s">
        <v>132</v>
      </c>
      <c r="B152" s="2" t="str">
        <f>入力シート２!H93&amp;入力シート２!I93</f>
        <v/>
      </c>
    </row>
    <row r="153" spans="1:2">
      <c r="A153" t="s">
        <v>133</v>
      </c>
      <c r="B153" s="2" t="str">
        <f>入力シート２!H94&amp;入力シート２!I94</f>
        <v/>
      </c>
    </row>
    <row r="154" spans="1:2">
      <c r="A154" t="s">
        <v>134</v>
      </c>
      <c r="B154" s="2" t="str">
        <f>入力シート２!K92&amp;入力シート２!L92</f>
        <v/>
      </c>
    </row>
    <row r="155" spans="1:2">
      <c r="A155" t="s">
        <v>135</v>
      </c>
      <c r="B155" s="2" t="str">
        <f>入力シート２!K93&amp;入力シート２!L93</f>
        <v/>
      </c>
    </row>
    <row r="156" spans="1:2">
      <c r="A156" t="s">
        <v>136</v>
      </c>
      <c r="B156" s="2" t="str">
        <f>入力シート２!K94&amp;入力シート２!L94</f>
        <v/>
      </c>
    </row>
    <row r="157" spans="1:2">
      <c r="A157" t="s">
        <v>222</v>
      </c>
      <c r="B157" s="197">
        <f>入力シート２!N92</f>
        <v>0</v>
      </c>
    </row>
    <row r="158" spans="1:2">
      <c r="A158" t="s">
        <v>223</v>
      </c>
      <c r="B158" s="2">
        <f>入力シート２!O92</f>
        <v>0</v>
      </c>
    </row>
    <row r="159" spans="1:2">
      <c r="A159" t="s">
        <v>40</v>
      </c>
      <c r="B159" s="2">
        <f>入力シート２!C98</f>
        <v>0</v>
      </c>
    </row>
    <row r="160" spans="1:2">
      <c r="A160" t="s">
        <v>39</v>
      </c>
      <c r="B160" s="2">
        <f>入力シート２!C99</f>
        <v>0</v>
      </c>
    </row>
    <row r="161" spans="1:2">
      <c r="A161" t="s">
        <v>41</v>
      </c>
      <c r="B161" s="2">
        <f>入力シート２!C101</f>
        <v>0</v>
      </c>
    </row>
    <row r="162" spans="1:2">
      <c r="A162" t="s">
        <v>42</v>
      </c>
      <c r="B162" s="2">
        <f>入力シート２!C102</f>
        <v>0</v>
      </c>
    </row>
    <row r="163" spans="1:2">
      <c r="A163" t="s">
        <v>113</v>
      </c>
      <c r="B163" s="197">
        <f>入力シート２!C105</f>
        <v>0</v>
      </c>
    </row>
    <row r="164" spans="1:2">
      <c r="A164" t="s">
        <v>25</v>
      </c>
      <c r="B164" s="2">
        <f>入力シート２!C108</f>
        <v>0</v>
      </c>
    </row>
    <row r="165" spans="1:2">
      <c r="A165" t="s">
        <v>92</v>
      </c>
      <c r="B165" s="2">
        <f>入力シート２!C110</f>
        <v>0</v>
      </c>
    </row>
    <row r="166" spans="1:2">
      <c r="A166" t="s">
        <v>4</v>
      </c>
      <c r="B166" s="2">
        <f>入力シート２!C112</f>
        <v>0</v>
      </c>
    </row>
    <row r="167" spans="1:2">
      <c r="A167" t="s">
        <v>122</v>
      </c>
      <c r="B167" s="10">
        <f>入力シート２!C114</f>
        <v>0</v>
      </c>
    </row>
    <row r="169" spans="1:2">
      <c r="A169" s="63" t="s">
        <v>227</v>
      </c>
    </row>
    <row r="170" spans="1:2">
      <c r="A170" t="s">
        <v>55</v>
      </c>
      <c r="B170" s="2">
        <f>入力シート２!C123</f>
        <v>0</v>
      </c>
    </row>
    <row r="171" spans="1:2">
      <c r="A171" t="s">
        <v>212</v>
      </c>
      <c r="B171" s="2">
        <f>入力シート２!C124</f>
        <v>0</v>
      </c>
    </row>
    <row r="172" spans="1:2">
      <c r="A172" t="s">
        <v>211</v>
      </c>
      <c r="B172" s="2">
        <f>入力シート２!C126</f>
        <v>0</v>
      </c>
    </row>
    <row r="173" spans="1:2">
      <c r="A173" t="s">
        <v>204</v>
      </c>
      <c r="B173" s="2">
        <f>入力シート２!C129</f>
        <v>0</v>
      </c>
    </row>
    <row r="174" spans="1:2">
      <c r="A174" t="s">
        <v>1</v>
      </c>
      <c r="B174" s="2">
        <f>入力シート２!C131</f>
        <v>0</v>
      </c>
    </row>
    <row r="175" spans="1:2">
      <c r="A175" t="s">
        <v>182</v>
      </c>
      <c r="B175" s="2">
        <f>入力シート２!C133</f>
        <v>0</v>
      </c>
    </row>
    <row r="176" spans="1:2">
      <c r="A176" t="s">
        <v>51</v>
      </c>
      <c r="B176" s="10">
        <f>入力シート２!C135</f>
        <v>0</v>
      </c>
    </row>
    <row r="177" spans="1:2">
      <c r="A177" t="s">
        <v>56</v>
      </c>
      <c r="B177" s="2">
        <f>入力シート２!C139</f>
        <v>0</v>
      </c>
    </row>
    <row r="178" spans="1:2">
      <c r="A178" t="s">
        <v>57</v>
      </c>
      <c r="B178" s="2">
        <f>入力シート２!C140</f>
        <v>0</v>
      </c>
    </row>
    <row r="179" spans="1:2">
      <c r="A179" t="s">
        <v>58</v>
      </c>
      <c r="B179" s="2">
        <f>入力シート２!C141</f>
        <v>0</v>
      </c>
    </row>
    <row r="180" spans="1:2">
      <c r="A180" t="s">
        <v>60</v>
      </c>
      <c r="B180" s="2" t="str">
        <f>入力シート２!H139&amp; 入力シート２!I139</f>
        <v/>
      </c>
    </row>
    <row r="181" spans="1:2">
      <c r="A181" t="s">
        <v>61</v>
      </c>
      <c r="B181" s="2" t="str">
        <f>入力シート２!H140&amp; 入力シート２!I140</f>
        <v/>
      </c>
    </row>
    <row r="182" spans="1:2">
      <c r="A182" t="s">
        <v>62</v>
      </c>
      <c r="B182" s="2" t="str">
        <f>入力シート２!H141&amp; 入力シート２!I141</f>
        <v/>
      </c>
    </row>
    <row r="183" spans="1:2">
      <c r="A183" t="s">
        <v>63</v>
      </c>
      <c r="B183" s="2" t="str">
        <f>入力シート２!K139&amp; 入力シート２!L139</f>
        <v/>
      </c>
    </row>
    <row r="184" spans="1:2">
      <c r="A184" t="s">
        <v>64</v>
      </c>
      <c r="B184" s="2" t="str">
        <f>入力シート２!K140&amp; 入力シート２!L140</f>
        <v/>
      </c>
    </row>
    <row r="185" spans="1:2">
      <c r="A185" t="s">
        <v>65</v>
      </c>
      <c r="B185" s="2" t="str">
        <f>入力シート２!K141&amp; 入力シート２!L141</f>
        <v/>
      </c>
    </row>
    <row r="186" spans="1:2">
      <c r="A186" s="194" t="s">
        <v>214</v>
      </c>
      <c r="B186" s="195">
        <f>入力シート２!N139</f>
        <v>0</v>
      </c>
    </row>
    <row r="187" spans="1:2">
      <c r="A187" s="194" t="s">
        <v>215</v>
      </c>
      <c r="B187" s="196">
        <f>入力シート２!O139</f>
        <v>0</v>
      </c>
    </row>
    <row r="188" spans="1:2">
      <c r="A188" t="s">
        <v>59</v>
      </c>
      <c r="B188" s="2">
        <f>入力シート２!C142</f>
        <v>0</v>
      </c>
    </row>
    <row r="189" spans="1:2">
      <c r="A189" t="s">
        <v>66</v>
      </c>
      <c r="B189" s="2">
        <f>入力シート２!C143</f>
        <v>0</v>
      </c>
    </row>
    <row r="190" spans="1:2">
      <c r="A190" t="s">
        <v>67</v>
      </c>
      <c r="B190" s="2">
        <f>入力シート２!C144</f>
        <v>0</v>
      </c>
    </row>
    <row r="191" spans="1:2">
      <c r="A191" t="s">
        <v>68</v>
      </c>
      <c r="B191" s="2" t="str">
        <f>入力シート２!H142&amp; 入力シート２!I142</f>
        <v/>
      </c>
    </row>
    <row r="192" spans="1:2">
      <c r="A192" t="s">
        <v>69</v>
      </c>
      <c r="B192" s="2" t="str">
        <f>入力シート２!H143&amp; 入力シート２!I143</f>
        <v/>
      </c>
    </row>
    <row r="193" spans="1:2">
      <c r="A193" t="s">
        <v>70</v>
      </c>
      <c r="B193" s="2" t="str">
        <f>入力シート２!H144&amp; 入力シート２!I144</f>
        <v/>
      </c>
    </row>
    <row r="194" spans="1:2">
      <c r="A194" t="s">
        <v>71</v>
      </c>
      <c r="B194" s="2" t="str">
        <f>入力シート２!K142&amp; 入力シート２!L142</f>
        <v/>
      </c>
    </row>
    <row r="195" spans="1:2">
      <c r="A195" t="s">
        <v>72</v>
      </c>
      <c r="B195" s="2" t="str">
        <f>入力シート２!K143&amp; 入力シート２!L143</f>
        <v/>
      </c>
    </row>
    <row r="196" spans="1:2">
      <c r="A196" t="s">
        <v>73</v>
      </c>
      <c r="B196" s="2" t="str">
        <f>入力シート２!K144&amp; 入力シート２!L144</f>
        <v/>
      </c>
    </row>
    <row r="197" spans="1:2">
      <c r="A197" t="s">
        <v>216</v>
      </c>
      <c r="B197" s="197">
        <f>入力シート２!N142</f>
        <v>0</v>
      </c>
    </row>
    <row r="198" spans="1:2">
      <c r="A198" t="s">
        <v>217</v>
      </c>
      <c r="B198" s="2">
        <f>入力シート２!O142</f>
        <v>0</v>
      </c>
    </row>
    <row r="199" spans="1:2">
      <c r="A199" t="s">
        <v>74</v>
      </c>
      <c r="B199" s="2">
        <f>入力シート２!C145</f>
        <v>0</v>
      </c>
    </row>
    <row r="200" spans="1:2">
      <c r="A200" t="s">
        <v>75</v>
      </c>
      <c r="B200" s="2">
        <f>入力シート２!C146</f>
        <v>0</v>
      </c>
    </row>
    <row r="201" spans="1:2">
      <c r="A201" t="s">
        <v>76</v>
      </c>
      <c r="B201" s="2">
        <f>入力シート２!C147</f>
        <v>0</v>
      </c>
    </row>
    <row r="202" spans="1:2">
      <c r="A202" t="s">
        <v>77</v>
      </c>
      <c r="B202" s="2" t="str">
        <f>入力シート２!H145&amp; 入力シート２!I145</f>
        <v/>
      </c>
    </row>
    <row r="203" spans="1:2">
      <c r="A203" t="s">
        <v>78</v>
      </c>
      <c r="B203" s="2" t="str">
        <f>入力シート２!H146&amp; 入力シート２!I146</f>
        <v/>
      </c>
    </row>
    <row r="204" spans="1:2">
      <c r="A204" t="s">
        <v>79</v>
      </c>
      <c r="B204" s="2" t="str">
        <f>入力シート２!H147&amp; 入力シート２!I147</f>
        <v/>
      </c>
    </row>
    <row r="205" spans="1:2">
      <c r="A205" t="s">
        <v>80</v>
      </c>
      <c r="B205" s="2" t="str">
        <f>入力シート２!K145&amp; 入力シート２!L145</f>
        <v/>
      </c>
    </row>
    <row r="206" spans="1:2">
      <c r="A206" t="s">
        <v>81</v>
      </c>
      <c r="B206" s="2" t="str">
        <f>入力シート２!K146&amp; 入力シート２!L146</f>
        <v/>
      </c>
    </row>
    <row r="207" spans="1:2">
      <c r="A207" t="s">
        <v>82</v>
      </c>
      <c r="B207" s="2" t="str">
        <f>入力シート２!K147&amp; 入力シート２!L147</f>
        <v/>
      </c>
    </row>
    <row r="208" spans="1:2">
      <c r="A208" t="s">
        <v>218</v>
      </c>
      <c r="B208" s="197">
        <f>入力シート２!N145</f>
        <v>0</v>
      </c>
    </row>
    <row r="209" spans="1:2">
      <c r="A209" t="s">
        <v>219</v>
      </c>
      <c r="B209" s="2">
        <f>入力シート２!O145</f>
        <v>0</v>
      </c>
    </row>
    <row r="210" spans="1:2">
      <c r="A210" t="s">
        <v>83</v>
      </c>
      <c r="B210" s="2">
        <f>入力シート２!C148</f>
        <v>0</v>
      </c>
    </row>
    <row r="211" spans="1:2">
      <c r="A211" t="s">
        <v>84</v>
      </c>
      <c r="B211" s="2">
        <f>入力シート２!C149</f>
        <v>0</v>
      </c>
    </row>
    <row r="212" spans="1:2">
      <c r="A212" t="s">
        <v>85</v>
      </c>
      <c r="B212" s="2">
        <f>入力シート２!C150</f>
        <v>0</v>
      </c>
    </row>
    <row r="213" spans="1:2">
      <c r="A213" t="s">
        <v>86</v>
      </c>
      <c r="B213" s="2" t="str">
        <f>入力シート２!H148&amp;入力シート２!I148</f>
        <v/>
      </c>
    </row>
    <row r="214" spans="1:2">
      <c r="A214" t="s">
        <v>87</v>
      </c>
      <c r="B214" s="2" t="str">
        <f>入力シート２!H149&amp;入力シート２!I149</f>
        <v/>
      </c>
    </row>
    <row r="215" spans="1:2">
      <c r="A215" t="s">
        <v>88</v>
      </c>
      <c r="B215" s="2" t="str">
        <f>入力シート２!H150&amp;入力シート２!I150</f>
        <v/>
      </c>
    </row>
    <row r="216" spans="1:2">
      <c r="A216" t="s">
        <v>89</v>
      </c>
      <c r="B216" s="2" t="str">
        <f>入力シート２!K148&amp;入力シート２!L148</f>
        <v/>
      </c>
    </row>
    <row r="217" spans="1:2">
      <c r="A217" t="s">
        <v>90</v>
      </c>
      <c r="B217" s="2" t="str">
        <f>入力シート２!K149&amp;入力シート２!L149</f>
        <v/>
      </c>
    </row>
    <row r="218" spans="1:2">
      <c r="A218" t="s">
        <v>91</v>
      </c>
      <c r="B218" s="2" t="str">
        <f>入力シート２!K150&amp;入力シート２!L150</f>
        <v/>
      </c>
    </row>
    <row r="219" spans="1:2">
      <c r="A219" t="s">
        <v>220</v>
      </c>
      <c r="B219" s="197">
        <f>入力シート２!N148</f>
        <v>0</v>
      </c>
    </row>
    <row r="220" spans="1:2">
      <c r="A220" t="s">
        <v>221</v>
      </c>
      <c r="B220" s="2">
        <f>入力シート２!O148</f>
        <v>0</v>
      </c>
    </row>
    <row r="221" spans="1:2">
      <c r="A221" t="s">
        <v>128</v>
      </c>
      <c r="B221" s="2">
        <f>入力シート２!C151</f>
        <v>0</v>
      </c>
    </row>
    <row r="222" spans="1:2">
      <c r="A222" t="s">
        <v>129</v>
      </c>
      <c r="B222" s="2">
        <f>入力シート２!C152</f>
        <v>0</v>
      </c>
    </row>
    <row r="223" spans="1:2">
      <c r="A223" t="s">
        <v>130</v>
      </c>
      <c r="B223" s="2">
        <f>入力シート２!C153</f>
        <v>0</v>
      </c>
    </row>
    <row r="224" spans="1:2">
      <c r="A224" t="s">
        <v>131</v>
      </c>
      <c r="B224" s="2" t="str">
        <f>入力シート２!H151&amp;入力シート２!I151</f>
        <v/>
      </c>
    </row>
    <row r="225" spans="1:2">
      <c r="A225" t="s">
        <v>132</v>
      </c>
      <c r="B225" s="2" t="str">
        <f>入力シート２!H152&amp;入力シート２!I152</f>
        <v/>
      </c>
    </row>
    <row r="226" spans="1:2">
      <c r="A226" t="s">
        <v>133</v>
      </c>
      <c r="B226" s="2" t="str">
        <f>入力シート２!H153&amp;入力シート２!I153</f>
        <v/>
      </c>
    </row>
    <row r="227" spans="1:2">
      <c r="A227" t="s">
        <v>134</v>
      </c>
      <c r="B227" s="2" t="str">
        <f>入力シート２!K151&amp;入力シート２!L151</f>
        <v/>
      </c>
    </row>
    <row r="228" spans="1:2">
      <c r="A228" t="s">
        <v>135</v>
      </c>
      <c r="B228" s="2" t="str">
        <f>入力シート２!K152&amp;入力シート２!L152</f>
        <v/>
      </c>
    </row>
    <row r="229" spans="1:2">
      <c r="A229" t="s">
        <v>136</v>
      </c>
      <c r="B229" s="2" t="str">
        <f>入力シート２!K153&amp;入力シート２!L153</f>
        <v/>
      </c>
    </row>
    <row r="230" spans="1:2">
      <c r="A230" t="s">
        <v>222</v>
      </c>
      <c r="B230" s="197">
        <f>入力シート２!N151</f>
        <v>0</v>
      </c>
    </row>
    <row r="231" spans="1:2">
      <c r="A231" t="s">
        <v>223</v>
      </c>
      <c r="B231" s="2">
        <f>入力シート２!O151</f>
        <v>0</v>
      </c>
    </row>
    <row r="232" spans="1:2">
      <c r="A232" t="s">
        <v>40</v>
      </c>
      <c r="B232" s="2">
        <f>入力シート２!C157</f>
        <v>0</v>
      </c>
    </row>
    <row r="233" spans="1:2">
      <c r="A233" t="s">
        <v>39</v>
      </c>
      <c r="B233" s="2">
        <f>入力シート２!C158</f>
        <v>0</v>
      </c>
    </row>
    <row r="234" spans="1:2">
      <c r="A234" t="s">
        <v>41</v>
      </c>
      <c r="B234" s="2">
        <f>入力シート２!C160</f>
        <v>0</v>
      </c>
    </row>
    <row r="235" spans="1:2">
      <c r="A235" t="s">
        <v>42</v>
      </c>
      <c r="B235" s="2">
        <f>入力シート２!C161</f>
        <v>0</v>
      </c>
    </row>
    <row r="236" spans="1:2">
      <c r="A236" t="s">
        <v>113</v>
      </c>
      <c r="B236" s="197">
        <f>入力シート２!C164</f>
        <v>0</v>
      </c>
    </row>
    <row r="237" spans="1:2">
      <c r="A237" t="s">
        <v>25</v>
      </c>
      <c r="B237" s="2">
        <f>入力シート２!C167</f>
        <v>0</v>
      </c>
    </row>
    <row r="238" spans="1:2">
      <c r="A238" t="s">
        <v>92</v>
      </c>
      <c r="B238" s="2">
        <f>入力シート２!C169</f>
        <v>0</v>
      </c>
    </row>
    <row r="239" spans="1:2">
      <c r="A239" t="s">
        <v>4</v>
      </c>
      <c r="B239" s="2">
        <f>入力シート２!C171</f>
        <v>0</v>
      </c>
    </row>
    <row r="240" spans="1:2">
      <c r="A240" t="s">
        <v>122</v>
      </c>
      <c r="B240" s="10">
        <f>入力シート２!C173</f>
        <v>0</v>
      </c>
    </row>
    <row r="242" spans="1:2">
      <c r="A242" s="63" t="s">
        <v>228</v>
      </c>
    </row>
    <row r="243" spans="1:2">
      <c r="A243" t="s">
        <v>55</v>
      </c>
      <c r="B243" s="2">
        <f>入力シート２!C182</f>
        <v>0</v>
      </c>
    </row>
    <row r="244" spans="1:2">
      <c r="A244" t="s">
        <v>212</v>
      </c>
      <c r="B244" s="2">
        <f>入力シート２!C183</f>
        <v>0</v>
      </c>
    </row>
    <row r="245" spans="1:2">
      <c r="A245" t="s">
        <v>211</v>
      </c>
      <c r="B245" s="2">
        <f>入力シート２!C185</f>
        <v>0</v>
      </c>
    </row>
    <row r="246" spans="1:2">
      <c r="A246" t="s">
        <v>204</v>
      </c>
      <c r="B246" s="2">
        <f>入力シート２!C188</f>
        <v>0</v>
      </c>
    </row>
    <row r="247" spans="1:2">
      <c r="A247" t="s">
        <v>1</v>
      </c>
      <c r="B247" s="2">
        <f>入力シート２!C190</f>
        <v>0</v>
      </c>
    </row>
    <row r="248" spans="1:2">
      <c r="A248" t="s">
        <v>182</v>
      </c>
      <c r="B248" s="2">
        <f>入力シート２!C192</f>
        <v>0</v>
      </c>
    </row>
    <row r="249" spans="1:2">
      <c r="A249" t="s">
        <v>51</v>
      </c>
      <c r="B249" s="10">
        <f>入力シート２!C194</f>
        <v>0</v>
      </c>
    </row>
    <row r="250" spans="1:2">
      <c r="A250" t="s">
        <v>56</v>
      </c>
      <c r="B250" s="2">
        <f>入力シート２!C198</f>
        <v>0</v>
      </c>
    </row>
    <row r="251" spans="1:2">
      <c r="A251" t="s">
        <v>57</v>
      </c>
      <c r="B251" s="2">
        <f>入力シート２!C199</f>
        <v>0</v>
      </c>
    </row>
    <row r="252" spans="1:2">
      <c r="A252" t="s">
        <v>58</v>
      </c>
      <c r="B252" s="2">
        <f>入力シート２!C200</f>
        <v>0</v>
      </c>
    </row>
    <row r="253" spans="1:2">
      <c r="A253" t="s">
        <v>60</v>
      </c>
      <c r="B253" s="2" t="str">
        <f>入力シート２!H198&amp; 入力シート２!I198</f>
        <v/>
      </c>
    </row>
    <row r="254" spans="1:2">
      <c r="A254" t="s">
        <v>61</v>
      </c>
      <c r="B254" s="2" t="str">
        <f>入力シート２!H199&amp; 入力シート２!I199</f>
        <v/>
      </c>
    </row>
    <row r="255" spans="1:2">
      <c r="A255" t="s">
        <v>62</v>
      </c>
      <c r="B255" s="2" t="str">
        <f>入力シート２!H200&amp; 入力シート２!I200</f>
        <v/>
      </c>
    </row>
    <row r="256" spans="1:2">
      <c r="A256" t="s">
        <v>63</v>
      </c>
      <c r="B256" s="2" t="str">
        <f>入力シート２!K198&amp; 入力シート２!L198</f>
        <v/>
      </c>
    </row>
    <row r="257" spans="1:2">
      <c r="A257" t="s">
        <v>64</v>
      </c>
      <c r="B257" s="2" t="str">
        <f>入力シート２!K199&amp; 入力シート２!L199</f>
        <v/>
      </c>
    </row>
    <row r="258" spans="1:2">
      <c r="A258" t="s">
        <v>65</v>
      </c>
      <c r="B258" s="2" t="str">
        <f>入力シート２!K200&amp; 入力シート２!L200</f>
        <v/>
      </c>
    </row>
    <row r="259" spans="1:2">
      <c r="A259" s="194" t="s">
        <v>214</v>
      </c>
      <c r="B259" s="195">
        <f>入力シート２!N198</f>
        <v>0</v>
      </c>
    </row>
    <row r="260" spans="1:2">
      <c r="A260" s="194" t="s">
        <v>215</v>
      </c>
      <c r="B260" s="196">
        <f>入力シート２!O198</f>
        <v>0</v>
      </c>
    </row>
    <row r="261" spans="1:2">
      <c r="A261" t="s">
        <v>59</v>
      </c>
      <c r="B261" s="2">
        <f>入力シート２!C201</f>
        <v>0</v>
      </c>
    </row>
    <row r="262" spans="1:2">
      <c r="A262" t="s">
        <v>66</v>
      </c>
      <c r="B262" s="2">
        <f>入力シート２!C202</f>
        <v>0</v>
      </c>
    </row>
    <row r="263" spans="1:2">
      <c r="A263" t="s">
        <v>67</v>
      </c>
      <c r="B263" s="2">
        <f>入力シート２!C203</f>
        <v>0</v>
      </c>
    </row>
    <row r="264" spans="1:2">
      <c r="A264" t="s">
        <v>68</v>
      </c>
      <c r="B264" s="2" t="str">
        <f>入力シート２!H201&amp; 入力シート２!I201</f>
        <v/>
      </c>
    </row>
    <row r="265" spans="1:2">
      <c r="A265" t="s">
        <v>69</v>
      </c>
      <c r="B265" s="2" t="str">
        <f>入力シート２!H202&amp; 入力シート２!I202</f>
        <v/>
      </c>
    </row>
    <row r="266" spans="1:2">
      <c r="A266" t="s">
        <v>70</v>
      </c>
      <c r="B266" s="2" t="str">
        <f>入力シート２!H203&amp; 入力シート２!I203</f>
        <v/>
      </c>
    </row>
    <row r="267" spans="1:2">
      <c r="A267" t="s">
        <v>71</v>
      </c>
      <c r="B267" s="2" t="str">
        <f>入力シート２!K201&amp; 入力シート２!L201</f>
        <v/>
      </c>
    </row>
    <row r="268" spans="1:2">
      <c r="A268" t="s">
        <v>72</v>
      </c>
      <c r="B268" s="2" t="str">
        <f>入力シート２!K202&amp; 入力シート２!L202</f>
        <v/>
      </c>
    </row>
    <row r="269" spans="1:2">
      <c r="A269" t="s">
        <v>73</v>
      </c>
      <c r="B269" s="2" t="str">
        <f>入力シート２!K203&amp; 入力シート２!L203</f>
        <v/>
      </c>
    </row>
    <row r="270" spans="1:2">
      <c r="A270" t="s">
        <v>216</v>
      </c>
      <c r="B270" s="197">
        <f>入力シート２!N201</f>
        <v>0</v>
      </c>
    </row>
    <row r="271" spans="1:2">
      <c r="A271" t="s">
        <v>217</v>
      </c>
      <c r="B271" s="2">
        <f>入力シート２!O201</f>
        <v>0</v>
      </c>
    </row>
    <row r="272" spans="1:2">
      <c r="A272" t="s">
        <v>74</v>
      </c>
      <c r="B272" s="2">
        <f>入力シート２!C204</f>
        <v>0</v>
      </c>
    </row>
    <row r="273" spans="1:2">
      <c r="A273" t="s">
        <v>75</v>
      </c>
      <c r="B273" s="2">
        <f>入力シート２!C205</f>
        <v>0</v>
      </c>
    </row>
    <row r="274" spans="1:2">
      <c r="A274" t="s">
        <v>76</v>
      </c>
      <c r="B274" s="2">
        <f>入力シート２!C206</f>
        <v>0</v>
      </c>
    </row>
    <row r="275" spans="1:2">
      <c r="A275" t="s">
        <v>77</v>
      </c>
      <c r="B275" s="2" t="str">
        <f>入力シート２!H204&amp; 入力シート２!I204</f>
        <v/>
      </c>
    </row>
    <row r="276" spans="1:2">
      <c r="A276" t="s">
        <v>78</v>
      </c>
      <c r="B276" s="2" t="str">
        <f>入力シート２!H205&amp; 入力シート２!I205</f>
        <v/>
      </c>
    </row>
    <row r="277" spans="1:2">
      <c r="A277" t="s">
        <v>79</v>
      </c>
      <c r="B277" s="2" t="str">
        <f>入力シート２!H206&amp; 入力シート２!I206</f>
        <v/>
      </c>
    </row>
    <row r="278" spans="1:2">
      <c r="A278" t="s">
        <v>80</v>
      </c>
      <c r="B278" s="2" t="str">
        <f>入力シート２!K204&amp; 入力シート２!L204</f>
        <v/>
      </c>
    </row>
    <row r="279" spans="1:2">
      <c r="A279" t="s">
        <v>81</v>
      </c>
      <c r="B279" s="2" t="str">
        <f>入力シート２!K205&amp; 入力シート２!L205</f>
        <v/>
      </c>
    </row>
    <row r="280" spans="1:2">
      <c r="A280" t="s">
        <v>82</v>
      </c>
      <c r="B280" s="2" t="str">
        <f>入力シート２!K206&amp; 入力シート２!L206</f>
        <v/>
      </c>
    </row>
    <row r="281" spans="1:2">
      <c r="A281" t="s">
        <v>218</v>
      </c>
      <c r="B281" s="197">
        <f>入力シート２!N204</f>
        <v>0</v>
      </c>
    </row>
    <row r="282" spans="1:2">
      <c r="A282" t="s">
        <v>219</v>
      </c>
      <c r="B282" s="2">
        <f>入力シート２!O204</f>
        <v>0</v>
      </c>
    </row>
    <row r="283" spans="1:2">
      <c r="A283" t="s">
        <v>83</v>
      </c>
      <c r="B283" s="2">
        <f>入力シート２!C207</f>
        <v>0</v>
      </c>
    </row>
    <row r="284" spans="1:2">
      <c r="A284" t="s">
        <v>84</v>
      </c>
      <c r="B284" s="2">
        <f>入力シート２!C208</f>
        <v>0</v>
      </c>
    </row>
    <row r="285" spans="1:2">
      <c r="A285" t="s">
        <v>85</v>
      </c>
      <c r="B285" s="2">
        <f>入力シート２!C209</f>
        <v>0</v>
      </c>
    </row>
    <row r="286" spans="1:2">
      <c r="A286" t="s">
        <v>86</v>
      </c>
      <c r="B286" s="2" t="str">
        <f>入力シート２!H207&amp;入力シート２!I207</f>
        <v/>
      </c>
    </row>
    <row r="287" spans="1:2">
      <c r="A287" t="s">
        <v>87</v>
      </c>
      <c r="B287" s="2" t="str">
        <f>入力シート２!H208&amp;入力シート２!I208</f>
        <v/>
      </c>
    </row>
    <row r="288" spans="1:2">
      <c r="A288" t="s">
        <v>88</v>
      </c>
      <c r="B288" s="2" t="str">
        <f>入力シート２!H209&amp;入力シート２!I209</f>
        <v/>
      </c>
    </row>
    <row r="289" spans="1:2">
      <c r="A289" t="s">
        <v>89</v>
      </c>
      <c r="B289" s="2" t="str">
        <f>入力シート２!H207&amp;入力シート２!I207</f>
        <v/>
      </c>
    </row>
    <row r="290" spans="1:2">
      <c r="A290" t="s">
        <v>90</v>
      </c>
      <c r="B290" s="2" t="str">
        <f>入力シート２!H208&amp;入力シート２!I208</f>
        <v/>
      </c>
    </row>
    <row r="291" spans="1:2">
      <c r="A291" t="s">
        <v>91</v>
      </c>
      <c r="B291" s="2" t="str">
        <f>入力シート２!H209&amp;入力シート２!I209</f>
        <v/>
      </c>
    </row>
    <row r="292" spans="1:2">
      <c r="A292" t="s">
        <v>220</v>
      </c>
      <c r="B292" s="197">
        <f>入力シート２!N207</f>
        <v>0</v>
      </c>
    </row>
    <row r="293" spans="1:2">
      <c r="A293" t="s">
        <v>221</v>
      </c>
      <c r="B293" s="2">
        <f>入力シート２!O207</f>
        <v>0</v>
      </c>
    </row>
    <row r="294" spans="1:2">
      <c r="A294" t="s">
        <v>128</v>
      </c>
      <c r="B294" s="2">
        <f>入力シート２!C210</f>
        <v>0</v>
      </c>
    </row>
    <row r="295" spans="1:2">
      <c r="A295" t="s">
        <v>129</v>
      </c>
      <c r="B295" s="2">
        <f>入力シート２!C211</f>
        <v>0</v>
      </c>
    </row>
    <row r="296" spans="1:2">
      <c r="A296" t="s">
        <v>130</v>
      </c>
      <c r="B296" s="2">
        <f>入力シート２!C212</f>
        <v>0</v>
      </c>
    </row>
    <row r="297" spans="1:2">
      <c r="A297" t="s">
        <v>131</v>
      </c>
      <c r="B297" s="2" t="str">
        <f>入力シート２!H210&amp;入力シート２!I210</f>
        <v/>
      </c>
    </row>
    <row r="298" spans="1:2">
      <c r="A298" t="s">
        <v>132</v>
      </c>
      <c r="B298" s="2" t="str">
        <f>入力シート２!H211&amp;入力シート２!I211</f>
        <v/>
      </c>
    </row>
    <row r="299" spans="1:2">
      <c r="A299" t="s">
        <v>133</v>
      </c>
      <c r="B299" s="2" t="str">
        <f>入力シート２!H212&amp;入力シート２!I212</f>
        <v/>
      </c>
    </row>
    <row r="300" spans="1:2">
      <c r="A300" t="s">
        <v>134</v>
      </c>
      <c r="B300" s="2" t="str">
        <f>入力シート２!K210&amp;入力シート２!L210</f>
        <v/>
      </c>
    </row>
    <row r="301" spans="1:2">
      <c r="A301" t="s">
        <v>135</v>
      </c>
      <c r="B301" s="2" t="str">
        <f>入力シート２!K211&amp;入力シート２!L211</f>
        <v/>
      </c>
    </row>
    <row r="302" spans="1:2">
      <c r="A302" t="s">
        <v>136</v>
      </c>
      <c r="B302" s="2" t="str">
        <f>入力シート２!K212&amp; 入力シート２!L212</f>
        <v/>
      </c>
    </row>
    <row r="303" spans="1:2">
      <c r="A303" t="s">
        <v>222</v>
      </c>
      <c r="B303" s="197">
        <f>入力シート２!N210</f>
        <v>0</v>
      </c>
    </row>
    <row r="304" spans="1:2">
      <c r="A304" t="s">
        <v>223</v>
      </c>
      <c r="B304" s="2">
        <f>入力シート２!O210</f>
        <v>0</v>
      </c>
    </row>
    <row r="305" spans="1:2">
      <c r="A305" t="s">
        <v>40</v>
      </c>
      <c r="B305" s="2">
        <f>入力シート２!C216</f>
        <v>0</v>
      </c>
    </row>
    <row r="306" spans="1:2">
      <c r="A306" t="s">
        <v>39</v>
      </c>
      <c r="B306" s="2">
        <f>入力シート２!C217</f>
        <v>0</v>
      </c>
    </row>
    <row r="307" spans="1:2">
      <c r="A307" t="s">
        <v>41</v>
      </c>
      <c r="B307" s="2">
        <f>入力シート２!C219</f>
        <v>0</v>
      </c>
    </row>
    <row r="308" spans="1:2">
      <c r="A308" t="s">
        <v>42</v>
      </c>
      <c r="B308" s="2">
        <f>入力シート２!C220</f>
        <v>0</v>
      </c>
    </row>
    <row r="309" spans="1:2">
      <c r="A309" t="s">
        <v>113</v>
      </c>
      <c r="B309" s="197">
        <f>入力シート２!C223</f>
        <v>0</v>
      </c>
    </row>
    <row r="310" spans="1:2">
      <c r="A310" t="s">
        <v>25</v>
      </c>
      <c r="B310" s="2">
        <f>入力シート２!C226</f>
        <v>0</v>
      </c>
    </row>
    <row r="311" spans="1:2">
      <c r="A311" t="s">
        <v>92</v>
      </c>
      <c r="B311" s="2">
        <f>入力シート２!C228</f>
        <v>0</v>
      </c>
    </row>
    <row r="312" spans="1:2">
      <c r="A312" t="s">
        <v>4</v>
      </c>
      <c r="B312" s="2">
        <f>入力シート２!C230</f>
        <v>0</v>
      </c>
    </row>
    <row r="313" spans="1:2">
      <c r="A313" t="s">
        <v>122</v>
      </c>
      <c r="B313" s="10">
        <f>入力シート２!C232</f>
        <v>0</v>
      </c>
    </row>
  </sheetData>
  <sheetProtection algorithmName="SHA-512" hashValue="u4NlPM156X3BkkqaWX1oI8gfBZIHAZyAyUZG6n5LITmehY18aNtRBhsI+Yaw1tn4KYrf1vyOmgw/9885sa8V7g==" saltValue="kz58U1bryhdVytAAxufang==" spinCount="100000" sheet="1" objects="1" scenarios="1" selectLockedCells="1" selectUnlockedCells="1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O32"/>
  <sheetViews>
    <sheetView workbookViewId="0">
      <selection activeCell="H20" sqref="H20"/>
    </sheetView>
  </sheetViews>
  <sheetFormatPr defaultRowHeight="13.5"/>
  <cols>
    <col min="2" max="2" width="21.625" bestFit="1" customWidth="1"/>
    <col min="3" max="3" width="21.625" customWidth="1"/>
  </cols>
  <sheetData>
    <row r="1" spans="1:15">
      <c r="A1" t="s">
        <v>162</v>
      </c>
      <c r="B1" t="s">
        <v>104</v>
      </c>
      <c r="C1" t="s">
        <v>167</v>
      </c>
      <c r="D1" t="s">
        <v>1</v>
      </c>
      <c r="E1" t="s">
        <v>158</v>
      </c>
      <c r="F1" t="s">
        <v>2</v>
      </c>
      <c r="G1" t="s">
        <v>3</v>
      </c>
      <c r="H1" t="s">
        <v>4</v>
      </c>
      <c r="I1" t="s">
        <v>46</v>
      </c>
      <c r="J1" t="s">
        <v>50</v>
      </c>
      <c r="K1" t="s">
        <v>95</v>
      </c>
      <c r="N1" t="s">
        <v>143</v>
      </c>
      <c r="O1" t="s">
        <v>144</v>
      </c>
    </row>
    <row r="3" spans="1:15">
      <c r="A3" t="s">
        <v>163</v>
      </c>
      <c r="B3" t="s">
        <v>105</v>
      </c>
      <c r="C3" t="s">
        <v>168</v>
      </c>
      <c r="D3" t="s">
        <v>5</v>
      </c>
      <c r="E3" t="s">
        <v>159</v>
      </c>
      <c r="F3" t="s">
        <v>8</v>
      </c>
      <c r="G3" t="s">
        <v>20</v>
      </c>
      <c r="H3" t="s">
        <v>20</v>
      </c>
      <c r="I3" t="s">
        <v>47</v>
      </c>
      <c r="J3" t="s">
        <v>44</v>
      </c>
      <c r="K3" t="s">
        <v>96</v>
      </c>
      <c r="N3">
        <v>1</v>
      </c>
      <c r="O3" t="s">
        <v>147</v>
      </c>
    </row>
    <row r="4" spans="1:15">
      <c r="A4" t="s">
        <v>164</v>
      </c>
      <c r="B4" t="s">
        <v>153</v>
      </c>
      <c r="C4" t="s">
        <v>169</v>
      </c>
      <c r="D4" t="s">
        <v>6</v>
      </c>
      <c r="E4" t="s">
        <v>160</v>
      </c>
      <c r="F4" t="s">
        <v>9</v>
      </c>
      <c r="G4" t="s">
        <v>21</v>
      </c>
      <c r="H4" t="s">
        <v>21</v>
      </c>
      <c r="I4" t="s">
        <v>48</v>
      </c>
      <c r="J4" t="s">
        <v>45</v>
      </c>
      <c r="K4" t="s">
        <v>98</v>
      </c>
      <c r="N4">
        <v>2</v>
      </c>
      <c r="O4" t="s">
        <v>145</v>
      </c>
    </row>
    <row r="5" spans="1:15">
      <c r="B5" t="s">
        <v>154</v>
      </c>
      <c r="D5" t="s">
        <v>7</v>
      </c>
      <c r="F5" t="s">
        <v>10</v>
      </c>
      <c r="I5" t="s">
        <v>43</v>
      </c>
      <c r="J5" t="s">
        <v>49</v>
      </c>
      <c r="K5" t="s">
        <v>97</v>
      </c>
      <c r="N5">
        <v>3</v>
      </c>
    </row>
    <row r="6" spans="1:15">
      <c r="B6" t="s">
        <v>155</v>
      </c>
      <c r="D6" t="s">
        <v>157</v>
      </c>
      <c r="F6" t="s">
        <v>11</v>
      </c>
      <c r="N6">
        <v>4</v>
      </c>
    </row>
    <row r="7" spans="1:15">
      <c r="B7" t="s">
        <v>156</v>
      </c>
      <c r="N7">
        <v>5</v>
      </c>
    </row>
    <row r="8" spans="1:15">
      <c r="N8">
        <v>6</v>
      </c>
    </row>
    <row r="9" spans="1:15">
      <c r="N9">
        <v>7</v>
      </c>
    </row>
    <row r="10" spans="1:15">
      <c r="N10">
        <v>8</v>
      </c>
    </row>
    <row r="11" spans="1:15">
      <c r="N11">
        <v>9</v>
      </c>
    </row>
    <row r="12" spans="1:15">
      <c r="N12">
        <v>10</v>
      </c>
    </row>
    <row r="13" spans="1:15">
      <c r="N13">
        <v>11</v>
      </c>
    </row>
    <row r="14" spans="1:15">
      <c r="N14">
        <v>12</v>
      </c>
    </row>
    <row r="25" spans="2:2">
      <c r="B25">
        <v>1</v>
      </c>
    </row>
    <row r="26" spans="2:2">
      <c r="B26">
        <v>2</v>
      </c>
    </row>
    <row r="27" spans="2:2">
      <c r="B27">
        <v>3</v>
      </c>
    </row>
    <row r="28" spans="2:2">
      <c r="B28">
        <v>4</v>
      </c>
    </row>
    <row r="29" spans="2:2">
      <c r="B29">
        <v>5</v>
      </c>
    </row>
    <row r="30" spans="2:2">
      <c r="B30">
        <v>6</v>
      </c>
    </row>
    <row r="31" spans="2:2">
      <c r="B31">
        <v>7</v>
      </c>
    </row>
    <row r="32" spans="2:2">
      <c r="B32">
        <v>8</v>
      </c>
    </row>
  </sheetData>
  <sheetProtection algorithmName="SHA-512" hashValue="QlBUOebYBrNJHhEilROy10sirGNGTryrJqeW8+zMWxBkrGJaIrRNOZNP3tuatTEjT0rz7cKPuk/YHpTToDO2yg==" saltValue="z9WQvlE8nYyTk8Xr4h2uJQ==" spinCount="100000" sheet="1" selectLockedCells="1" selectUnlockedCells="1"/>
  <phoneticPr fontId="2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C7FD-A897-49AC-A82D-3C063DCB3D36}">
  <dimension ref="A1:B213"/>
  <sheetViews>
    <sheetView workbookViewId="0">
      <selection activeCell="C53" sqref="C53:G53"/>
    </sheetView>
  </sheetViews>
  <sheetFormatPr defaultRowHeight="13.5"/>
  <cols>
    <col min="1" max="1" width="26.625" bestFit="1" customWidth="1"/>
    <col min="2" max="2" width="55.125" style="2" customWidth="1"/>
  </cols>
  <sheetData>
    <row r="1" spans="1:2">
      <c r="A1" t="s">
        <v>0</v>
      </c>
      <c r="B1" s="2">
        <f>入力シート１!C9</f>
        <v>0</v>
      </c>
    </row>
    <row r="3" spans="1:2">
      <c r="A3" s="63" t="s">
        <v>213</v>
      </c>
    </row>
    <row r="4" spans="1:2">
      <c r="A4" t="s">
        <v>212</v>
      </c>
      <c r="B4" s="2">
        <f>入力シート２!C6</f>
        <v>0</v>
      </c>
    </row>
    <row r="5" spans="1:2">
      <c r="A5" t="s">
        <v>211</v>
      </c>
      <c r="B5" s="10">
        <f>入力シート２!C8</f>
        <v>0</v>
      </c>
    </row>
    <row r="6" spans="1:2">
      <c r="A6" t="s">
        <v>204</v>
      </c>
      <c r="B6" s="2">
        <f>入力シート２!C11</f>
        <v>0</v>
      </c>
    </row>
    <row r="7" spans="1:2">
      <c r="A7" t="s">
        <v>1</v>
      </c>
      <c r="B7" s="2">
        <f>入力シート２!C13</f>
        <v>0</v>
      </c>
    </row>
    <row r="8" spans="1:2">
      <c r="A8" t="s">
        <v>56</v>
      </c>
      <c r="B8" s="2">
        <f>入力シート２!C21</f>
        <v>0</v>
      </c>
    </row>
    <row r="9" spans="1:2">
      <c r="A9" t="s">
        <v>57</v>
      </c>
      <c r="B9" s="2">
        <f>入力シート２!C22</f>
        <v>0</v>
      </c>
    </row>
    <row r="10" spans="1:2">
      <c r="A10" t="s">
        <v>58</v>
      </c>
      <c r="B10" s="2">
        <f>入力シート２!C23</f>
        <v>0</v>
      </c>
    </row>
    <row r="11" spans="1:2">
      <c r="A11" t="s">
        <v>60</v>
      </c>
      <c r="B11" s="2" t="str">
        <f>入力シート２!H21&amp; 入力シート２!I21</f>
        <v/>
      </c>
    </row>
    <row r="12" spans="1:2">
      <c r="A12" t="s">
        <v>61</v>
      </c>
      <c r="B12" s="2" t="str">
        <f>入力シート２!H22&amp; 入力シート２!I22</f>
        <v/>
      </c>
    </row>
    <row r="13" spans="1:2">
      <c r="A13" t="s">
        <v>62</v>
      </c>
      <c r="B13" s="2" t="str">
        <f>入力シート２!H23&amp; 入力シート２!I23</f>
        <v/>
      </c>
    </row>
    <row r="14" spans="1:2">
      <c r="A14" t="s">
        <v>63</v>
      </c>
      <c r="B14" s="2" t="str">
        <f>入力シート２!K21&amp; 入力シート２!L21</f>
        <v/>
      </c>
    </row>
    <row r="15" spans="1:2">
      <c r="A15" t="s">
        <v>64</v>
      </c>
      <c r="B15" s="2" t="str">
        <f>入力シート２!K22&amp; 入力シート２!L22</f>
        <v/>
      </c>
    </row>
    <row r="16" spans="1:2">
      <c r="A16" t="s">
        <v>65</v>
      </c>
      <c r="B16" s="2" t="str">
        <f>入力シート２!K23&amp; 入力シート２!L23</f>
        <v/>
      </c>
    </row>
    <row r="17" spans="1:2">
      <c r="A17" t="s">
        <v>59</v>
      </c>
      <c r="B17" s="2">
        <f>入力シート２!C24</f>
        <v>0</v>
      </c>
    </row>
    <row r="18" spans="1:2">
      <c r="A18" t="s">
        <v>66</v>
      </c>
      <c r="B18" s="2">
        <f>入力シート２!C25</f>
        <v>0</v>
      </c>
    </row>
    <row r="19" spans="1:2">
      <c r="A19" t="s">
        <v>67</v>
      </c>
      <c r="B19" s="2">
        <f>入力シート２!C26</f>
        <v>0</v>
      </c>
    </row>
    <row r="20" spans="1:2">
      <c r="A20" t="s">
        <v>68</v>
      </c>
      <c r="B20" s="2" t="str">
        <f>入力シート２!H24&amp; 入力シート２!I24</f>
        <v/>
      </c>
    </row>
    <row r="21" spans="1:2">
      <c r="A21" t="s">
        <v>69</v>
      </c>
      <c r="B21" s="2" t="str">
        <f>入力シート２!H25&amp; 入力シート２!I25</f>
        <v/>
      </c>
    </row>
    <row r="22" spans="1:2">
      <c r="A22" t="s">
        <v>70</v>
      </c>
      <c r="B22" s="2" t="str">
        <f>入力シート２!H26&amp; 入力シート２!I26</f>
        <v/>
      </c>
    </row>
    <row r="23" spans="1:2">
      <c r="A23" t="s">
        <v>71</v>
      </c>
      <c r="B23" s="2" t="str">
        <f>入力シート２!K24&amp; 入力シート２!L24</f>
        <v/>
      </c>
    </row>
    <row r="24" spans="1:2">
      <c r="A24" t="s">
        <v>72</v>
      </c>
      <c r="B24" s="2" t="str">
        <f>入力シート２!K25&amp; 入力シート２!L25</f>
        <v/>
      </c>
    </row>
    <row r="25" spans="1:2">
      <c r="A25" t="s">
        <v>73</v>
      </c>
      <c r="B25" s="2" t="str">
        <f>入力シート２!K26&amp; 入力シート２!L26</f>
        <v/>
      </c>
    </row>
    <row r="26" spans="1:2">
      <c r="A26" t="s">
        <v>74</v>
      </c>
      <c r="B26" s="2">
        <f>入力シート２!C27</f>
        <v>0</v>
      </c>
    </row>
    <row r="27" spans="1:2">
      <c r="A27" t="s">
        <v>75</v>
      </c>
      <c r="B27" s="2">
        <f>入力シート２!C28</f>
        <v>0</v>
      </c>
    </row>
    <row r="28" spans="1:2">
      <c r="A28" t="s">
        <v>76</v>
      </c>
      <c r="B28" s="2">
        <f>入力シート２!C29</f>
        <v>0</v>
      </c>
    </row>
    <row r="29" spans="1:2">
      <c r="A29" t="s">
        <v>77</v>
      </c>
      <c r="B29" s="2" t="str">
        <f>入力シート２!H27&amp; 入力シート２!I27</f>
        <v/>
      </c>
    </row>
    <row r="30" spans="1:2">
      <c r="A30" t="s">
        <v>78</v>
      </c>
      <c r="B30" s="2" t="str">
        <f>入力シート２!H28&amp; 入力シート２!I28</f>
        <v/>
      </c>
    </row>
    <row r="31" spans="1:2">
      <c r="A31" t="s">
        <v>79</v>
      </c>
      <c r="B31" s="2" t="str">
        <f>入力シート２!H29&amp; 入力シート２!I29</f>
        <v/>
      </c>
    </row>
    <row r="32" spans="1:2">
      <c r="A32" t="s">
        <v>80</v>
      </c>
      <c r="B32" s="2" t="str">
        <f>入力シート２!K27&amp; 入力シート２!L27</f>
        <v/>
      </c>
    </row>
    <row r="33" spans="1:2">
      <c r="A33" t="s">
        <v>81</v>
      </c>
      <c r="B33" s="2" t="str">
        <f>入力シート２!K28&amp; 入力シート２!L28</f>
        <v/>
      </c>
    </row>
    <row r="34" spans="1:2">
      <c r="A34" t="s">
        <v>82</v>
      </c>
      <c r="B34" s="2" t="str">
        <f>入力シート２!K29&amp; 入力シート２!L29</f>
        <v/>
      </c>
    </row>
    <row r="35" spans="1:2">
      <c r="A35" t="s">
        <v>83</v>
      </c>
      <c r="B35" s="2">
        <f>入力シート２!C30</f>
        <v>0</v>
      </c>
    </row>
    <row r="36" spans="1:2">
      <c r="A36" t="s">
        <v>84</v>
      </c>
      <c r="B36" s="2">
        <f>入力シート２!C31</f>
        <v>0</v>
      </c>
    </row>
    <row r="37" spans="1:2">
      <c r="A37" t="s">
        <v>85</v>
      </c>
      <c r="B37" s="2">
        <f>入力シート２!C32</f>
        <v>0</v>
      </c>
    </row>
    <row r="38" spans="1:2">
      <c r="A38" t="s">
        <v>86</v>
      </c>
      <c r="B38" s="2" t="str">
        <f>入力シート２!H30&amp;入力シート２!I30</f>
        <v/>
      </c>
    </row>
    <row r="39" spans="1:2">
      <c r="A39" t="s">
        <v>87</v>
      </c>
      <c r="B39" s="2" t="str">
        <f>入力シート２!H31&amp;入力シート２!I31</f>
        <v/>
      </c>
    </row>
    <row r="40" spans="1:2">
      <c r="A40" t="s">
        <v>88</v>
      </c>
      <c r="B40" s="2" t="str">
        <f>入力シート２!H32&amp;入力シート２!I32</f>
        <v/>
      </c>
    </row>
    <row r="41" spans="1:2">
      <c r="A41" t="s">
        <v>89</v>
      </c>
      <c r="B41" s="2" t="str">
        <f>入力シート２!K30&amp;入力シート２!L30</f>
        <v/>
      </c>
    </row>
    <row r="42" spans="1:2">
      <c r="A42" t="s">
        <v>90</v>
      </c>
      <c r="B42" s="2" t="str">
        <f>入力シート２!K31&amp;入力シート２!L31</f>
        <v/>
      </c>
    </row>
    <row r="43" spans="1:2">
      <c r="A43" t="s">
        <v>91</v>
      </c>
      <c r="B43" s="2" t="str">
        <f>入力シート２!K32&amp;入力シート２!L32</f>
        <v/>
      </c>
    </row>
    <row r="44" spans="1:2">
      <c r="A44" t="s">
        <v>128</v>
      </c>
      <c r="B44" s="2">
        <f>入力シート２!C33</f>
        <v>0</v>
      </c>
    </row>
    <row r="45" spans="1:2">
      <c r="A45" t="s">
        <v>129</v>
      </c>
      <c r="B45" s="2">
        <f>入力シート２!C34</f>
        <v>0</v>
      </c>
    </row>
    <row r="46" spans="1:2">
      <c r="A46" t="s">
        <v>130</v>
      </c>
      <c r="B46" s="2">
        <f>入力シート２!C35</f>
        <v>0</v>
      </c>
    </row>
    <row r="47" spans="1:2">
      <c r="A47" t="s">
        <v>131</v>
      </c>
      <c r="B47" s="2" t="str">
        <f>入力シート２!H33&amp;入力シート２!I33</f>
        <v/>
      </c>
    </row>
    <row r="48" spans="1:2">
      <c r="A48" t="s">
        <v>132</v>
      </c>
      <c r="B48" s="2" t="str">
        <f>入力シート２!H34&amp;入力シート２!I34</f>
        <v/>
      </c>
    </row>
    <row r="49" spans="1:2">
      <c r="A49" t="s">
        <v>133</v>
      </c>
      <c r="B49" s="2" t="str">
        <f>入力シート２!H35&amp;入力シート２!I35</f>
        <v/>
      </c>
    </row>
    <row r="50" spans="1:2">
      <c r="A50" t="s">
        <v>134</v>
      </c>
      <c r="B50" s="2" t="str">
        <f>入力シート２!K33&amp;入力シート２!L33</f>
        <v/>
      </c>
    </row>
    <row r="51" spans="1:2">
      <c r="A51" t="s">
        <v>135</v>
      </c>
      <c r="B51" s="2" t="str">
        <f>入力シート２!K34&amp;入力シート２!L34</f>
        <v/>
      </c>
    </row>
    <row r="52" spans="1:2">
      <c r="A52" t="s">
        <v>136</v>
      </c>
      <c r="B52" s="2" t="str">
        <f>入力シート２!K35&amp;入力シート２!L35</f>
        <v/>
      </c>
    </row>
    <row r="53" spans="1:2">
      <c r="A53" t="s">
        <v>39</v>
      </c>
      <c r="B53" s="5">
        <f>入力シート２!C40</f>
        <v>0</v>
      </c>
    </row>
    <row r="54" spans="1:2">
      <c r="A54" t="s">
        <v>42</v>
      </c>
      <c r="B54" s="5">
        <f>入力シート２!C43</f>
        <v>0</v>
      </c>
    </row>
    <row r="56" spans="1:2">
      <c r="A56" s="63" t="s">
        <v>226</v>
      </c>
    </row>
    <row r="57" spans="1:2">
      <c r="A57" t="s">
        <v>212</v>
      </c>
      <c r="B57" s="2">
        <f>入力シート２!C65</f>
        <v>0</v>
      </c>
    </row>
    <row r="58" spans="1:2">
      <c r="A58" t="s">
        <v>211</v>
      </c>
      <c r="B58" s="2">
        <f>入力シート２!C67</f>
        <v>0</v>
      </c>
    </row>
    <row r="59" spans="1:2">
      <c r="A59" t="s">
        <v>204</v>
      </c>
      <c r="B59" s="2">
        <f>入力シート２!C70</f>
        <v>0</v>
      </c>
    </row>
    <row r="60" spans="1:2">
      <c r="A60" t="s">
        <v>1</v>
      </c>
      <c r="B60" s="2">
        <f>入力シート２!C72</f>
        <v>0</v>
      </c>
    </row>
    <row r="61" spans="1:2">
      <c r="A61" t="s">
        <v>56</v>
      </c>
      <c r="B61" s="2">
        <f>入力シート２!C80</f>
        <v>0</v>
      </c>
    </row>
    <row r="62" spans="1:2">
      <c r="A62" t="s">
        <v>57</v>
      </c>
      <c r="B62" s="2">
        <f>入力シート２!C81</f>
        <v>0</v>
      </c>
    </row>
    <row r="63" spans="1:2">
      <c r="A63" t="s">
        <v>58</v>
      </c>
      <c r="B63" s="2">
        <f>入力シート２!C82</f>
        <v>0</v>
      </c>
    </row>
    <row r="64" spans="1:2">
      <c r="A64" t="s">
        <v>60</v>
      </c>
      <c r="B64" s="2" t="str">
        <f>入力シート２!H80&amp; 入力シート２!I80</f>
        <v/>
      </c>
    </row>
    <row r="65" spans="1:2">
      <c r="A65" t="s">
        <v>61</v>
      </c>
      <c r="B65" s="2" t="str">
        <f>入力シート２!H81&amp; 入力シート２!I81</f>
        <v/>
      </c>
    </row>
    <row r="66" spans="1:2">
      <c r="A66" t="s">
        <v>62</v>
      </c>
      <c r="B66" s="2" t="str">
        <f>入力シート２!H82&amp; 入力シート２!I82</f>
        <v/>
      </c>
    </row>
    <row r="67" spans="1:2">
      <c r="A67" t="s">
        <v>63</v>
      </c>
      <c r="B67" s="2" t="str">
        <f>入力シート２!K80&amp; 入力シート２!L80</f>
        <v/>
      </c>
    </row>
    <row r="68" spans="1:2">
      <c r="A68" t="s">
        <v>64</v>
      </c>
      <c r="B68" s="2" t="str">
        <f>入力シート２!K81&amp; 入力シート２!L81</f>
        <v/>
      </c>
    </row>
    <row r="69" spans="1:2">
      <c r="A69" t="s">
        <v>65</v>
      </c>
      <c r="B69" s="2" t="str">
        <f>入力シート２!K82&amp; 入力シート２!L82</f>
        <v/>
      </c>
    </row>
    <row r="70" spans="1:2">
      <c r="A70" t="s">
        <v>59</v>
      </c>
      <c r="B70" s="2">
        <f>入力シート２!C83</f>
        <v>0</v>
      </c>
    </row>
    <row r="71" spans="1:2">
      <c r="A71" t="s">
        <v>66</v>
      </c>
      <c r="B71" s="2">
        <f>入力シート２!C84</f>
        <v>0</v>
      </c>
    </row>
    <row r="72" spans="1:2">
      <c r="A72" t="s">
        <v>67</v>
      </c>
      <c r="B72" s="2">
        <f>入力シート２!C85</f>
        <v>0</v>
      </c>
    </row>
    <row r="73" spans="1:2">
      <c r="A73" t="s">
        <v>68</v>
      </c>
      <c r="B73" s="2" t="str">
        <f>入力シート２!H83&amp; 入力シート２!I83</f>
        <v/>
      </c>
    </row>
    <row r="74" spans="1:2">
      <c r="A74" t="s">
        <v>69</v>
      </c>
      <c r="B74" s="2" t="str">
        <f>入力シート２!H84&amp; 入力シート２!I84</f>
        <v/>
      </c>
    </row>
    <row r="75" spans="1:2">
      <c r="A75" t="s">
        <v>70</v>
      </c>
      <c r="B75" s="2" t="str">
        <f>入力シート２!H85&amp; 入力シート２!I85</f>
        <v/>
      </c>
    </row>
    <row r="76" spans="1:2">
      <c r="A76" t="s">
        <v>71</v>
      </c>
      <c r="B76" s="2" t="str">
        <f>入力シート２!K83&amp; 入力シート２!L83</f>
        <v/>
      </c>
    </row>
    <row r="77" spans="1:2">
      <c r="A77" t="s">
        <v>72</v>
      </c>
      <c r="B77" s="2" t="str">
        <f>入力シート２!K84&amp; 入力シート２!L84</f>
        <v/>
      </c>
    </row>
    <row r="78" spans="1:2">
      <c r="A78" t="s">
        <v>73</v>
      </c>
      <c r="B78" s="2" t="str">
        <f>入力シート２!K85&amp; 入力シート２!L85</f>
        <v/>
      </c>
    </row>
    <row r="79" spans="1:2">
      <c r="A79" t="s">
        <v>74</v>
      </c>
      <c r="B79" s="2">
        <f>入力シート２!C86</f>
        <v>0</v>
      </c>
    </row>
    <row r="80" spans="1:2">
      <c r="A80" t="s">
        <v>75</v>
      </c>
      <c r="B80" s="2">
        <f>入力シート２!C87</f>
        <v>0</v>
      </c>
    </row>
    <row r="81" spans="1:2">
      <c r="A81" t="s">
        <v>76</v>
      </c>
      <c r="B81" s="2">
        <f>入力シート２!C88</f>
        <v>0</v>
      </c>
    </row>
    <row r="82" spans="1:2">
      <c r="A82" t="s">
        <v>77</v>
      </c>
      <c r="B82" s="2" t="str">
        <f>入力シート２!H86&amp; 入力シート２!I86</f>
        <v/>
      </c>
    </row>
    <row r="83" spans="1:2">
      <c r="A83" t="s">
        <v>78</v>
      </c>
      <c r="B83" s="2" t="str">
        <f>入力シート２!H87&amp; 入力シート２!I87</f>
        <v/>
      </c>
    </row>
    <row r="84" spans="1:2">
      <c r="A84" t="s">
        <v>79</v>
      </c>
      <c r="B84" s="2" t="str">
        <f>入力シート２!H88&amp; 入力シート２!I88</f>
        <v/>
      </c>
    </row>
    <row r="85" spans="1:2">
      <c r="A85" t="s">
        <v>80</v>
      </c>
      <c r="B85" s="2" t="str">
        <f>入力シート２!K86&amp; 入力シート２!L86</f>
        <v/>
      </c>
    </row>
    <row r="86" spans="1:2">
      <c r="A86" t="s">
        <v>81</v>
      </c>
      <c r="B86" s="2" t="str">
        <f>入力シート２!K87&amp; 入力シート２!L87</f>
        <v/>
      </c>
    </row>
    <row r="87" spans="1:2">
      <c r="A87" t="s">
        <v>82</v>
      </c>
      <c r="B87" s="2" t="str">
        <f>入力シート２!K88&amp; 入力シート２!L88</f>
        <v/>
      </c>
    </row>
    <row r="88" spans="1:2">
      <c r="A88" t="s">
        <v>83</v>
      </c>
      <c r="B88" s="2">
        <f>入力シート２!C89</f>
        <v>0</v>
      </c>
    </row>
    <row r="89" spans="1:2">
      <c r="A89" t="s">
        <v>84</v>
      </c>
      <c r="B89" s="2">
        <f>入力シート２!C90</f>
        <v>0</v>
      </c>
    </row>
    <row r="90" spans="1:2">
      <c r="A90" t="s">
        <v>85</v>
      </c>
      <c r="B90" s="2">
        <f>入力シート２!C91</f>
        <v>0</v>
      </c>
    </row>
    <row r="91" spans="1:2">
      <c r="A91" t="s">
        <v>86</v>
      </c>
      <c r="B91" s="2" t="str">
        <f>入力シート２!H89&amp;入力シート２!I89</f>
        <v/>
      </c>
    </row>
    <row r="92" spans="1:2">
      <c r="A92" t="s">
        <v>87</v>
      </c>
      <c r="B92" s="2" t="str">
        <f>入力シート２!H90&amp;入力シート２!I90</f>
        <v/>
      </c>
    </row>
    <row r="93" spans="1:2">
      <c r="A93" t="s">
        <v>88</v>
      </c>
      <c r="B93" s="2" t="str">
        <f>入力シート２!H91&amp;入力シート２!I91</f>
        <v/>
      </c>
    </row>
    <row r="94" spans="1:2">
      <c r="A94" t="s">
        <v>89</v>
      </c>
      <c r="B94" s="2" t="str">
        <f>入力シート２!K89&amp;入力シート２!L89</f>
        <v/>
      </c>
    </row>
    <row r="95" spans="1:2">
      <c r="A95" t="s">
        <v>90</v>
      </c>
      <c r="B95" s="2" t="str">
        <f>入力シート２!K90&amp;入力シート２!L90</f>
        <v/>
      </c>
    </row>
    <row r="96" spans="1:2">
      <c r="A96" t="s">
        <v>91</v>
      </c>
      <c r="B96" s="2" t="str">
        <f>入力シート２!K91&amp;入力シート２!L91</f>
        <v/>
      </c>
    </row>
    <row r="97" spans="1:2">
      <c r="A97" t="s">
        <v>128</v>
      </c>
      <c r="B97" s="2">
        <f>入力シート２!C92</f>
        <v>0</v>
      </c>
    </row>
    <row r="98" spans="1:2">
      <c r="A98" t="s">
        <v>129</v>
      </c>
      <c r="B98" s="2">
        <f>入力シート２!C93</f>
        <v>0</v>
      </c>
    </row>
    <row r="99" spans="1:2">
      <c r="A99" t="s">
        <v>130</v>
      </c>
      <c r="B99" s="2">
        <f>入力シート２!C94</f>
        <v>0</v>
      </c>
    </row>
    <row r="100" spans="1:2">
      <c r="A100" t="s">
        <v>131</v>
      </c>
      <c r="B100" s="2" t="str">
        <f>入力シート２!H92&amp;入力シート２!I92</f>
        <v/>
      </c>
    </row>
    <row r="101" spans="1:2">
      <c r="A101" t="s">
        <v>132</v>
      </c>
      <c r="B101" s="2" t="str">
        <f>入力シート２!H93&amp;入力シート２!I93</f>
        <v/>
      </c>
    </row>
    <row r="102" spans="1:2">
      <c r="A102" t="s">
        <v>133</v>
      </c>
      <c r="B102" s="2" t="str">
        <f>入力シート２!H94&amp;入力シート２!I94</f>
        <v/>
      </c>
    </row>
    <row r="103" spans="1:2">
      <c r="A103" t="s">
        <v>134</v>
      </c>
      <c r="B103" s="2" t="str">
        <f>入力シート２!K92&amp;入力シート２!L92</f>
        <v/>
      </c>
    </row>
    <row r="104" spans="1:2">
      <c r="A104" t="s">
        <v>135</v>
      </c>
      <c r="B104" s="2" t="str">
        <f>入力シート２!K93&amp;入力シート２!L93</f>
        <v/>
      </c>
    </row>
    <row r="105" spans="1:2">
      <c r="A105" t="s">
        <v>136</v>
      </c>
      <c r="B105" s="2" t="str">
        <f>入力シート２!K94&amp;入力シート２!L94</f>
        <v/>
      </c>
    </row>
    <row r="106" spans="1:2">
      <c r="A106" t="s">
        <v>39</v>
      </c>
      <c r="B106" s="2">
        <f>入力シート２!C99</f>
        <v>0</v>
      </c>
    </row>
    <row r="107" spans="1:2">
      <c r="A107" t="s">
        <v>42</v>
      </c>
      <c r="B107" s="2">
        <f>入力シート２!C102</f>
        <v>0</v>
      </c>
    </row>
    <row r="109" spans="1:2">
      <c r="A109" s="63" t="s">
        <v>227</v>
      </c>
    </row>
    <row r="110" spans="1:2">
      <c r="A110" t="s">
        <v>212</v>
      </c>
      <c r="B110" s="2">
        <f>入力シート２!C124</f>
        <v>0</v>
      </c>
    </row>
    <row r="111" spans="1:2">
      <c r="A111" t="s">
        <v>211</v>
      </c>
      <c r="B111" s="2">
        <f>入力シート２!C126</f>
        <v>0</v>
      </c>
    </row>
    <row r="112" spans="1:2">
      <c r="A112" t="s">
        <v>204</v>
      </c>
      <c r="B112" s="2">
        <f>入力シート２!C129</f>
        <v>0</v>
      </c>
    </row>
    <row r="113" spans="1:2">
      <c r="A113" t="s">
        <v>1</v>
      </c>
      <c r="B113" s="2">
        <f>入力シート２!C131</f>
        <v>0</v>
      </c>
    </row>
    <row r="114" spans="1:2">
      <c r="A114" t="s">
        <v>56</v>
      </c>
      <c r="B114" s="2">
        <f>入力シート２!C139</f>
        <v>0</v>
      </c>
    </row>
    <row r="115" spans="1:2">
      <c r="A115" t="s">
        <v>57</v>
      </c>
      <c r="B115" s="2">
        <f>入力シート２!C140</f>
        <v>0</v>
      </c>
    </row>
    <row r="116" spans="1:2">
      <c r="A116" t="s">
        <v>58</v>
      </c>
      <c r="B116" s="2">
        <f>入力シート２!C141</f>
        <v>0</v>
      </c>
    </row>
    <row r="117" spans="1:2">
      <c r="A117" t="s">
        <v>60</v>
      </c>
      <c r="B117" s="2" t="str">
        <f>入力シート２!H139&amp; 入力シート２!I139</f>
        <v/>
      </c>
    </row>
    <row r="118" spans="1:2">
      <c r="A118" t="s">
        <v>61</v>
      </c>
      <c r="B118" s="2" t="str">
        <f>入力シート２!H140&amp; 入力シート２!I140</f>
        <v/>
      </c>
    </row>
    <row r="119" spans="1:2">
      <c r="A119" t="s">
        <v>62</v>
      </c>
      <c r="B119" s="2" t="str">
        <f>入力シート２!H141&amp; 入力シート２!I141</f>
        <v/>
      </c>
    </row>
    <row r="120" spans="1:2">
      <c r="A120" t="s">
        <v>63</v>
      </c>
      <c r="B120" s="2" t="str">
        <f>入力シート２!K139&amp; 入力シート２!L139</f>
        <v/>
      </c>
    </row>
    <row r="121" spans="1:2">
      <c r="A121" t="s">
        <v>64</v>
      </c>
      <c r="B121" s="2" t="str">
        <f>入力シート２!K140&amp; 入力シート２!L140</f>
        <v/>
      </c>
    </row>
    <row r="122" spans="1:2">
      <c r="A122" t="s">
        <v>65</v>
      </c>
      <c r="B122" s="2" t="str">
        <f>入力シート２!K141&amp; 入力シート２!L141</f>
        <v/>
      </c>
    </row>
    <row r="123" spans="1:2">
      <c r="A123" t="s">
        <v>59</v>
      </c>
      <c r="B123" s="2">
        <f>入力シート２!C142</f>
        <v>0</v>
      </c>
    </row>
    <row r="124" spans="1:2">
      <c r="A124" t="s">
        <v>66</v>
      </c>
      <c r="B124" s="2">
        <f>入力シート２!C143</f>
        <v>0</v>
      </c>
    </row>
    <row r="125" spans="1:2">
      <c r="A125" t="s">
        <v>67</v>
      </c>
      <c r="B125" s="2">
        <f>入力シート２!C144</f>
        <v>0</v>
      </c>
    </row>
    <row r="126" spans="1:2">
      <c r="A126" t="s">
        <v>68</v>
      </c>
      <c r="B126" s="2" t="str">
        <f>入力シート２!H142&amp; 入力シート２!I142</f>
        <v/>
      </c>
    </row>
    <row r="127" spans="1:2">
      <c r="A127" t="s">
        <v>69</v>
      </c>
      <c r="B127" s="2" t="str">
        <f>入力シート２!H143&amp; 入力シート２!I143</f>
        <v/>
      </c>
    </row>
    <row r="128" spans="1:2">
      <c r="A128" t="s">
        <v>70</v>
      </c>
      <c r="B128" s="2" t="str">
        <f>入力シート２!H144&amp; 入力シート２!I144</f>
        <v/>
      </c>
    </row>
    <row r="129" spans="1:2">
      <c r="A129" t="s">
        <v>71</v>
      </c>
      <c r="B129" s="2" t="str">
        <f>入力シート２!K142&amp; 入力シート２!L142</f>
        <v/>
      </c>
    </row>
    <row r="130" spans="1:2">
      <c r="A130" t="s">
        <v>72</v>
      </c>
      <c r="B130" s="2" t="str">
        <f>入力シート２!K143&amp; 入力シート２!L143</f>
        <v/>
      </c>
    </row>
    <row r="131" spans="1:2">
      <c r="A131" t="s">
        <v>73</v>
      </c>
      <c r="B131" s="2" t="str">
        <f>入力シート２!K144&amp; 入力シート２!L144</f>
        <v/>
      </c>
    </row>
    <row r="132" spans="1:2">
      <c r="A132" t="s">
        <v>74</v>
      </c>
      <c r="B132" s="2">
        <f>入力シート２!C145</f>
        <v>0</v>
      </c>
    </row>
    <row r="133" spans="1:2">
      <c r="A133" t="s">
        <v>75</v>
      </c>
      <c r="B133" s="2">
        <f>入力シート２!C146</f>
        <v>0</v>
      </c>
    </row>
    <row r="134" spans="1:2">
      <c r="A134" t="s">
        <v>76</v>
      </c>
      <c r="B134" s="2">
        <f>入力シート２!C147</f>
        <v>0</v>
      </c>
    </row>
    <row r="135" spans="1:2">
      <c r="A135" t="s">
        <v>77</v>
      </c>
      <c r="B135" s="2" t="str">
        <f>入力シート２!H145&amp; 入力シート２!I145</f>
        <v/>
      </c>
    </row>
    <row r="136" spans="1:2">
      <c r="A136" t="s">
        <v>78</v>
      </c>
      <c r="B136" s="2" t="str">
        <f>入力シート２!H146&amp; 入力シート２!I146</f>
        <v/>
      </c>
    </row>
    <row r="137" spans="1:2">
      <c r="A137" t="s">
        <v>79</v>
      </c>
      <c r="B137" s="2" t="str">
        <f>入力シート２!H147&amp; 入力シート２!I147</f>
        <v/>
      </c>
    </row>
    <row r="138" spans="1:2">
      <c r="A138" t="s">
        <v>80</v>
      </c>
      <c r="B138" s="2" t="str">
        <f>入力シート２!K145&amp; 入力シート２!L145</f>
        <v/>
      </c>
    </row>
    <row r="139" spans="1:2">
      <c r="A139" t="s">
        <v>81</v>
      </c>
      <c r="B139" s="2" t="str">
        <f>入力シート２!K146&amp; 入力シート２!L146</f>
        <v/>
      </c>
    </row>
    <row r="140" spans="1:2">
      <c r="A140" t="s">
        <v>82</v>
      </c>
      <c r="B140" s="2" t="str">
        <f>入力シート２!K147&amp; 入力シート２!L147</f>
        <v/>
      </c>
    </row>
    <row r="141" spans="1:2">
      <c r="A141" t="s">
        <v>83</v>
      </c>
      <c r="B141" s="2">
        <f>入力シート２!C148</f>
        <v>0</v>
      </c>
    </row>
    <row r="142" spans="1:2">
      <c r="A142" t="s">
        <v>84</v>
      </c>
      <c r="B142" s="2">
        <f>入力シート２!C149</f>
        <v>0</v>
      </c>
    </row>
    <row r="143" spans="1:2">
      <c r="A143" t="s">
        <v>85</v>
      </c>
      <c r="B143" s="2">
        <f>入力シート２!C150</f>
        <v>0</v>
      </c>
    </row>
    <row r="144" spans="1:2">
      <c r="A144" t="s">
        <v>86</v>
      </c>
      <c r="B144" s="2" t="str">
        <f>入力シート２!H148&amp;入力シート２!I148</f>
        <v/>
      </c>
    </row>
    <row r="145" spans="1:2">
      <c r="A145" t="s">
        <v>87</v>
      </c>
      <c r="B145" s="2" t="str">
        <f>入力シート２!H149&amp;入力シート２!I149</f>
        <v/>
      </c>
    </row>
    <row r="146" spans="1:2">
      <c r="A146" t="s">
        <v>88</v>
      </c>
      <c r="B146" s="2" t="str">
        <f>入力シート２!H150&amp;入力シート２!I150</f>
        <v/>
      </c>
    </row>
    <row r="147" spans="1:2">
      <c r="A147" t="s">
        <v>89</v>
      </c>
      <c r="B147" s="2" t="str">
        <f>入力シート２!K148&amp;入力シート２!L148</f>
        <v/>
      </c>
    </row>
    <row r="148" spans="1:2">
      <c r="A148" t="s">
        <v>90</v>
      </c>
      <c r="B148" s="2" t="str">
        <f>入力シート２!K149&amp;入力シート２!L149</f>
        <v/>
      </c>
    </row>
    <row r="149" spans="1:2">
      <c r="A149" t="s">
        <v>91</v>
      </c>
      <c r="B149" s="2" t="str">
        <f>入力シート２!K150&amp;入力シート２!L150</f>
        <v/>
      </c>
    </row>
    <row r="150" spans="1:2">
      <c r="A150" t="s">
        <v>128</v>
      </c>
      <c r="B150" s="2">
        <f>入力シート２!C151</f>
        <v>0</v>
      </c>
    </row>
    <row r="151" spans="1:2">
      <c r="A151" t="s">
        <v>129</v>
      </c>
      <c r="B151" s="2">
        <f>入力シート２!C152</f>
        <v>0</v>
      </c>
    </row>
    <row r="152" spans="1:2">
      <c r="A152" t="s">
        <v>130</v>
      </c>
      <c r="B152" s="2">
        <f>入力シート２!C153</f>
        <v>0</v>
      </c>
    </row>
    <row r="153" spans="1:2">
      <c r="A153" t="s">
        <v>131</v>
      </c>
      <c r="B153" s="2" t="str">
        <f>入力シート２!H151&amp;入力シート２!I151</f>
        <v/>
      </c>
    </row>
    <row r="154" spans="1:2">
      <c r="A154" t="s">
        <v>132</v>
      </c>
      <c r="B154" s="2" t="str">
        <f>入力シート２!H152&amp;入力シート２!I152</f>
        <v/>
      </c>
    </row>
    <row r="155" spans="1:2">
      <c r="A155" t="s">
        <v>133</v>
      </c>
      <c r="B155" s="2" t="str">
        <f>入力シート２!H153&amp;入力シート２!I153</f>
        <v/>
      </c>
    </row>
    <row r="156" spans="1:2">
      <c r="A156" t="s">
        <v>134</v>
      </c>
      <c r="B156" s="2" t="str">
        <f>入力シート２!K151&amp;入力シート２!L151</f>
        <v/>
      </c>
    </row>
    <row r="157" spans="1:2">
      <c r="A157" t="s">
        <v>135</v>
      </c>
      <c r="B157" s="2" t="str">
        <f>入力シート２!K152&amp;入力シート２!L152</f>
        <v/>
      </c>
    </row>
    <row r="158" spans="1:2">
      <c r="A158" t="s">
        <v>136</v>
      </c>
      <c r="B158" s="2" t="str">
        <f>入力シート２!K153&amp;入力シート２!L153</f>
        <v/>
      </c>
    </row>
    <row r="159" spans="1:2">
      <c r="A159" t="s">
        <v>39</v>
      </c>
      <c r="B159" s="2">
        <f>入力シート２!C158</f>
        <v>0</v>
      </c>
    </row>
    <row r="160" spans="1:2">
      <c r="A160" t="s">
        <v>42</v>
      </c>
      <c r="B160" s="2">
        <f>入力シート２!C161</f>
        <v>0</v>
      </c>
    </row>
    <row r="162" spans="1:2">
      <c r="A162" s="63" t="s">
        <v>228</v>
      </c>
    </row>
    <row r="163" spans="1:2">
      <c r="A163" t="s">
        <v>212</v>
      </c>
      <c r="B163" s="2">
        <f>入力シート２!C183</f>
        <v>0</v>
      </c>
    </row>
    <row r="164" spans="1:2">
      <c r="A164" t="s">
        <v>211</v>
      </c>
      <c r="B164" s="2">
        <f>入力シート２!C185</f>
        <v>0</v>
      </c>
    </row>
    <row r="165" spans="1:2">
      <c r="A165" t="s">
        <v>204</v>
      </c>
      <c r="B165" s="2">
        <f>入力シート２!C188</f>
        <v>0</v>
      </c>
    </row>
    <row r="166" spans="1:2">
      <c r="A166" t="s">
        <v>1</v>
      </c>
      <c r="B166" s="2">
        <f>入力シート２!C190</f>
        <v>0</v>
      </c>
    </row>
    <row r="167" spans="1:2">
      <c r="A167" t="s">
        <v>56</v>
      </c>
      <c r="B167" s="2">
        <f>入力シート２!C198</f>
        <v>0</v>
      </c>
    </row>
    <row r="168" spans="1:2">
      <c r="A168" t="s">
        <v>57</v>
      </c>
      <c r="B168" s="2">
        <f>入力シート２!C199</f>
        <v>0</v>
      </c>
    </row>
    <row r="169" spans="1:2">
      <c r="A169" t="s">
        <v>58</v>
      </c>
      <c r="B169" s="2">
        <f>入力シート２!C200</f>
        <v>0</v>
      </c>
    </row>
    <row r="170" spans="1:2">
      <c r="A170" t="s">
        <v>60</v>
      </c>
      <c r="B170" s="2" t="str">
        <f>入力シート２!H198&amp; 入力シート２!I198</f>
        <v/>
      </c>
    </row>
    <row r="171" spans="1:2">
      <c r="A171" t="s">
        <v>61</v>
      </c>
      <c r="B171" s="2" t="str">
        <f>入力シート２!H199&amp; 入力シート２!I199</f>
        <v/>
      </c>
    </row>
    <row r="172" spans="1:2">
      <c r="A172" t="s">
        <v>62</v>
      </c>
      <c r="B172" s="2" t="str">
        <f>入力シート２!H200&amp; 入力シート２!I200</f>
        <v/>
      </c>
    </row>
    <row r="173" spans="1:2">
      <c r="A173" t="s">
        <v>63</v>
      </c>
      <c r="B173" s="2" t="str">
        <f>入力シート２!K198&amp; 入力シート２!L198</f>
        <v/>
      </c>
    </row>
    <row r="174" spans="1:2">
      <c r="A174" t="s">
        <v>64</v>
      </c>
      <c r="B174" s="2" t="str">
        <f>入力シート２!K199&amp; 入力シート２!L199</f>
        <v/>
      </c>
    </row>
    <row r="175" spans="1:2">
      <c r="A175" t="s">
        <v>65</v>
      </c>
      <c r="B175" s="2" t="str">
        <f>入力シート２!K200&amp; 入力シート２!L200</f>
        <v/>
      </c>
    </row>
    <row r="176" spans="1:2">
      <c r="A176" t="s">
        <v>59</v>
      </c>
      <c r="B176" s="2">
        <f>入力シート２!C201</f>
        <v>0</v>
      </c>
    </row>
    <row r="177" spans="1:2">
      <c r="A177" t="s">
        <v>66</v>
      </c>
      <c r="B177" s="2">
        <f>入力シート２!C202</f>
        <v>0</v>
      </c>
    </row>
    <row r="178" spans="1:2">
      <c r="A178" t="s">
        <v>67</v>
      </c>
      <c r="B178" s="2">
        <f>入力シート２!C203</f>
        <v>0</v>
      </c>
    </row>
    <row r="179" spans="1:2">
      <c r="A179" t="s">
        <v>68</v>
      </c>
      <c r="B179" s="2" t="str">
        <f>入力シート２!H201&amp; 入力シート２!I201</f>
        <v/>
      </c>
    </row>
    <row r="180" spans="1:2">
      <c r="A180" t="s">
        <v>69</v>
      </c>
      <c r="B180" s="2" t="str">
        <f>入力シート２!H202&amp; 入力シート２!I202</f>
        <v/>
      </c>
    </row>
    <row r="181" spans="1:2">
      <c r="A181" t="s">
        <v>70</v>
      </c>
      <c r="B181" s="2" t="str">
        <f>入力シート２!H203&amp; 入力シート２!I203</f>
        <v/>
      </c>
    </row>
    <row r="182" spans="1:2">
      <c r="A182" t="s">
        <v>71</v>
      </c>
      <c r="B182" s="2" t="str">
        <f>入力シート２!K201&amp; 入力シート２!L201</f>
        <v/>
      </c>
    </row>
    <row r="183" spans="1:2">
      <c r="A183" t="s">
        <v>72</v>
      </c>
      <c r="B183" s="2" t="str">
        <f>入力シート２!K202&amp; 入力シート２!L202</f>
        <v/>
      </c>
    </row>
    <row r="184" spans="1:2">
      <c r="A184" t="s">
        <v>73</v>
      </c>
      <c r="B184" s="2" t="str">
        <f>入力シート２!K203&amp; 入力シート２!L203</f>
        <v/>
      </c>
    </row>
    <row r="185" spans="1:2">
      <c r="A185" t="s">
        <v>74</v>
      </c>
      <c r="B185" s="2">
        <f>入力シート２!C204</f>
        <v>0</v>
      </c>
    </row>
    <row r="186" spans="1:2">
      <c r="A186" t="s">
        <v>75</v>
      </c>
      <c r="B186" s="2">
        <f>入力シート２!C205</f>
        <v>0</v>
      </c>
    </row>
    <row r="187" spans="1:2">
      <c r="A187" t="s">
        <v>76</v>
      </c>
      <c r="B187" s="2">
        <f>入力シート２!C206</f>
        <v>0</v>
      </c>
    </row>
    <row r="188" spans="1:2">
      <c r="A188" t="s">
        <v>77</v>
      </c>
      <c r="B188" s="2" t="str">
        <f>入力シート２!H204&amp; 入力シート２!I204</f>
        <v/>
      </c>
    </row>
    <row r="189" spans="1:2">
      <c r="A189" t="s">
        <v>78</v>
      </c>
      <c r="B189" s="2" t="str">
        <f>入力シート２!H205&amp; 入力シート２!I205</f>
        <v/>
      </c>
    </row>
    <row r="190" spans="1:2">
      <c r="A190" t="s">
        <v>79</v>
      </c>
      <c r="B190" s="2" t="str">
        <f>入力シート２!H206&amp; 入力シート２!I206</f>
        <v/>
      </c>
    </row>
    <row r="191" spans="1:2">
      <c r="A191" t="s">
        <v>80</v>
      </c>
      <c r="B191" s="2" t="str">
        <f>入力シート２!K204&amp; 入力シート２!L204</f>
        <v/>
      </c>
    </row>
    <row r="192" spans="1:2">
      <c r="A192" t="s">
        <v>81</v>
      </c>
      <c r="B192" s="2" t="str">
        <f>入力シート２!K205&amp; 入力シート２!L205</f>
        <v/>
      </c>
    </row>
    <row r="193" spans="1:2">
      <c r="A193" t="s">
        <v>82</v>
      </c>
      <c r="B193" s="2" t="str">
        <f>入力シート２!K206&amp; 入力シート２!L206</f>
        <v/>
      </c>
    </row>
    <row r="194" spans="1:2">
      <c r="A194" t="s">
        <v>83</v>
      </c>
      <c r="B194" s="2">
        <f>入力シート２!C207</f>
        <v>0</v>
      </c>
    </row>
    <row r="195" spans="1:2">
      <c r="A195" t="s">
        <v>84</v>
      </c>
      <c r="B195" s="2">
        <f>入力シート２!C208</f>
        <v>0</v>
      </c>
    </row>
    <row r="196" spans="1:2">
      <c r="A196" t="s">
        <v>85</v>
      </c>
      <c r="B196" s="2">
        <f>入力シート２!C209</f>
        <v>0</v>
      </c>
    </row>
    <row r="197" spans="1:2">
      <c r="A197" t="s">
        <v>86</v>
      </c>
      <c r="B197" s="2" t="str">
        <f>入力シート２!H207&amp;入力シート２!I207</f>
        <v/>
      </c>
    </row>
    <row r="198" spans="1:2">
      <c r="A198" t="s">
        <v>87</v>
      </c>
      <c r="B198" s="2" t="str">
        <f>入力シート２!H208&amp;入力シート２!I208</f>
        <v/>
      </c>
    </row>
    <row r="199" spans="1:2">
      <c r="A199" t="s">
        <v>88</v>
      </c>
      <c r="B199" s="2" t="str">
        <f>入力シート２!H209&amp;入力シート２!I209</f>
        <v/>
      </c>
    </row>
    <row r="200" spans="1:2">
      <c r="A200" t="s">
        <v>89</v>
      </c>
      <c r="B200" s="2" t="str">
        <f>入力シート２!H207&amp;入力シート２!I207</f>
        <v/>
      </c>
    </row>
    <row r="201" spans="1:2">
      <c r="A201" t="s">
        <v>90</v>
      </c>
      <c r="B201" s="2" t="str">
        <f>入力シート２!H208&amp;入力シート２!I208</f>
        <v/>
      </c>
    </row>
    <row r="202" spans="1:2">
      <c r="A202" t="s">
        <v>91</v>
      </c>
      <c r="B202" s="2" t="str">
        <f>入力シート２!H209&amp;入力シート２!I209</f>
        <v/>
      </c>
    </row>
    <row r="203" spans="1:2">
      <c r="A203" t="s">
        <v>128</v>
      </c>
      <c r="B203" s="2">
        <f>入力シート２!C210</f>
        <v>0</v>
      </c>
    </row>
    <row r="204" spans="1:2">
      <c r="A204" t="s">
        <v>129</v>
      </c>
      <c r="B204" s="2">
        <f>入力シート２!C211</f>
        <v>0</v>
      </c>
    </row>
    <row r="205" spans="1:2">
      <c r="A205" t="s">
        <v>130</v>
      </c>
      <c r="B205" s="2">
        <f>入力シート２!C212</f>
        <v>0</v>
      </c>
    </row>
    <row r="206" spans="1:2">
      <c r="A206" t="s">
        <v>131</v>
      </c>
      <c r="B206" s="2" t="str">
        <f>入力シート２!H210&amp;入力シート２!I210</f>
        <v/>
      </c>
    </row>
    <row r="207" spans="1:2">
      <c r="A207" t="s">
        <v>132</v>
      </c>
      <c r="B207" s="2" t="str">
        <f>入力シート２!H211&amp;入力シート２!I211</f>
        <v/>
      </c>
    </row>
    <row r="208" spans="1:2">
      <c r="A208" t="s">
        <v>133</v>
      </c>
      <c r="B208" s="2" t="str">
        <f>入力シート２!H212&amp;入力シート２!I212</f>
        <v/>
      </c>
    </row>
    <row r="209" spans="1:2">
      <c r="A209" t="s">
        <v>134</v>
      </c>
      <c r="B209" s="2" t="str">
        <f>入力シート２!K210&amp;入力シート２!L210</f>
        <v/>
      </c>
    </row>
    <row r="210" spans="1:2">
      <c r="A210" t="s">
        <v>135</v>
      </c>
      <c r="B210" s="2" t="str">
        <f>入力シート２!K211&amp;入力シート２!L211</f>
        <v/>
      </c>
    </row>
    <row r="211" spans="1:2">
      <c r="A211" t="s">
        <v>136</v>
      </c>
      <c r="B211" s="2" t="str">
        <f>入力シート２!K212&amp; 入力シート２!L212</f>
        <v/>
      </c>
    </row>
    <row r="212" spans="1:2">
      <c r="A212" t="s">
        <v>39</v>
      </c>
      <c r="B212" s="2">
        <f>入力シート２!C217</f>
        <v>0</v>
      </c>
    </row>
    <row r="213" spans="1:2">
      <c r="A213" t="s">
        <v>42</v>
      </c>
      <c r="B213" s="2">
        <f>入力シート２!C220</f>
        <v>0</v>
      </c>
    </row>
  </sheetData>
  <sheetProtection algorithmName="SHA-512" hashValue="R0pTgoRG3wDY1MSswjk7+z9CWoIeQ2DIBsvBKjpW4VhZmjV/1BVxGrNh4uNhYNOOqMi89WdThl6Umq3XojTB4Q==" saltValue="fHn4qG4YEBhKAtTSqpqZtQ==" spinCount="100000" sheet="1" objects="1" scenarios="1" selectLockedCells="1" selectUn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9</vt:i4>
      </vt:variant>
    </vt:vector>
  </HeadingPairs>
  <TitlesOfParts>
    <vt:vector size="22" baseType="lpstr">
      <vt:lpstr>申込手順（はじめに）</vt:lpstr>
      <vt:lpstr> 【記入例】入力シート１</vt:lpstr>
      <vt:lpstr>入力シート１</vt:lpstr>
      <vt:lpstr>【記入例】入力シート２</vt:lpstr>
      <vt:lpstr>入力シート２</vt:lpstr>
      <vt:lpstr>参加申込書</vt:lpstr>
      <vt:lpstr>DATA集計シート</vt:lpstr>
      <vt:lpstr>DATA</vt:lpstr>
      <vt:lpstr>プログラム作成用データ</vt:lpstr>
      <vt:lpstr>利用申請(1)</vt:lpstr>
      <vt:lpstr>利用申請 (2)</vt:lpstr>
      <vt:lpstr>利用申請 (3)</vt:lpstr>
      <vt:lpstr>利用申請 (4)</vt:lpstr>
      <vt:lpstr>【記入例】入力シート２!Print_Area</vt:lpstr>
      <vt:lpstr>参加申込書!Print_Area</vt:lpstr>
      <vt:lpstr>'申込手順（はじめに）'!Print_Area</vt:lpstr>
      <vt:lpstr>入力シート１!Print_Area</vt:lpstr>
      <vt:lpstr>入力シート２!Print_Area</vt:lpstr>
      <vt:lpstr>'利用申請 (2)'!Print_Area</vt:lpstr>
      <vt:lpstr>'利用申請 (3)'!Print_Area</vt:lpstr>
      <vt:lpstr>'利用申請 (4)'!Print_Area</vt:lpstr>
      <vt:lpstr>'利用申請(1)'!Print_Area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佐藤亮</dc:creator>
  <cp:lastModifiedBy>佐藤亮</cp:lastModifiedBy>
  <cp:lastPrinted>2023-10-16T08:02:22Z</cp:lastPrinted>
  <dcterms:created xsi:type="dcterms:W3CDTF">2022-09-15T02:09:11Z</dcterms:created>
  <dcterms:modified xsi:type="dcterms:W3CDTF">2023-10-16T08:02:49Z</dcterms:modified>
</cp:coreProperties>
</file>