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1teruko作業用\01kenren\2025年度\県大会\"/>
    </mc:Choice>
  </mc:AlternateContent>
  <xr:revisionPtr revIDLastSave="0" documentId="8_{C3EAF9FF-F6A5-472E-BAB6-5F933A4ACF15}" xr6:coauthVersionLast="47" xr6:coauthVersionMax="47" xr10:uidLastSave="{00000000-0000-0000-0000-000000000000}"/>
  <bookViews>
    <workbookView xWindow="-98" yWindow="-98" windowWidth="20715" windowHeight="13155" tabRatio="894" xr2:uid="{00000000-000D-0000-FFFF-FFFF00000000}"/>
  </bookViews>
  <sheets>
    <sheet name="①申込手順" sheetId="15" r:id="rId1"/>
    <sheet name="②入力シート記入例" sheetId="24" r:id="rId2"/>
    <sheet name="③入力シート" sheetId="1" r:id="rId3"/>
    <sheet name="④参加申込書" sheetId="7" r:id="rId4"/>
    <sheet name="⑤参加負担金・出演者入場券代金納付書" sheetId="21" state="hidden" r:id="rId5"/>
    <sheet name="⑥出演者名簿入力シート" sheetId="16" r:id="rId6"/>
    <sheet name="大会基本情報" sheetId="25" state="hidden" r:id="rId7"/>
    <sheet name="DDリスト" sheetId="3" state="hidden" r:id="rId8"/>
    <sheet name="⑦出演者名簿" sheetId="17" r:id="rId9"/>
    <sheet name="⑧演奏利用明細" sheetId="14" state="hidden" r:id="rId10"/>
    <sheet name="⑨DATA集計シート" sheetId="8" state="hidden" r:id="rId11"/>
    <sheet name="⑩プログラム作成用DATA" sheetId="10" state="hidden" r:id="rId12"/>
  </sheets>
  <definedNames>
    <definedName name="_xlnm.Print_Area" localSheetId="0">①申込手順!#REF!</definedName>
    <definedName name="_xlnm.Print_Area" localSheetId="2">③入力シート!$A$1:$X$124</definedName>
    <definedName name="_xlnm.Print_Area" localSheetId="3">④参加申込書!$A$1:$J$45</definedName>
    <definedName name="_xlnm.Print_Area" localSheetId="4">⑤参加負担金・出演者入場券代金納付書!$B$1:$Q$47</definedName>
    <definedName name="_xlnm.Print_Area" localSheetId="9">⑧演奏利用明細!$A$1:$I$16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" i="3" l="1"/>
  <c r="G26" i="1"/>
  <c r="C26" i="1"/>
  <c r="C24" i="1"/>
  <c r="A32" i="17" l="1"/>
  <c r="E110" i="1"/>
  <c r="D38" i="7" l="1"/>
  <c r="C38" i="7" s="1"/>
  <c r="B2" i="7"/>
  <c r="A1" i="17"/>
  <c r="A2" i="17"/>
  <c r="C37" i="21"/>
  <c r="K28" i="21"/>
  <c r="I28" i="21" s="1"/>
  <c r="K27" i="21"/>
  <c r="I27" i="21" s="1"/>
  <c r="K26" i="21"/>
  <c r="I26" i="21" s="1"/>
  <c r="K25" i="21"/>
  <c r="I25" i="21" s="1"/>
  <c r="D116" i="1"/>
  <c r="B79" i="8"/>
  <c r="B80" i="8"/>
  <c r="B78" i="8"/>
  <c r="B76" i="8"/>
  <c r="B77" i="8"/>
  <c r="B75" i="8"/>
  <c r="B68" i="8"/>
  <c r="B69" i="8"/>
  <c r="B67" i="8"/>
  <c r="B65" i="8"/>
  <c r="B66" i="8"/>
  <c r="B64" i="8"/>
  <c r="B57" i="8"/>
  <c r="B58" i="8"/>
  <c r="B56" i="8"/>
  <c r="B54" i="8"/>
  <c r="B55" i="8"/>
  <c r="B53" i="8"/>
  <c r="B46" i="8"/>
  <c r="B47" i="8"/>
  <c r="B45" i="8"/>
  <c r="B43" i="8"/>
  <c r="B44" i="8"/>
  <c r="B42" i="8"/>
  <c r="B35" i="8"/>
  <c r="B36" i="8"/>
  <c r="B34" i="8"/>
  <c r="B33" i="8"/>
  <c r="B32" i="8"/>
  <c r="B31" i="8"/>
  <c r="E30" i="3"/>
  <c r="E31" i="3"/>
  <c r="E32" i="3"/>
  <c r="E33" i="3"/>
  <c r="E26" i="3"/>
  <c r="E27" i="3"/>
  <c r="E28" i="3"/>
  <c r="E29" i="3"/>
  <c r="E25" i="3"/>
  <c r="D4" i="3"/>
  <c r="D5" i="3"/>
  <c r="D6" i="3"/>
  <c r="D7" i="3"/>
  <c r="D8" i="3"/>
  <c r="D9" i="3"/>
  <c r="D10" i="3"/>
  <c r="D11" i="3"/>
  <c r="D12" i="3"/>
  <c r="D13" i="3"/>
  <c r="D14" i="3"/>
  <c r="D16" i="3"/>
  <c r="D17" i="3"/>
  <c r="D18" i="3"/>
  <c r="D19" i="3"/>
  <c r="D20" i="3"/>
  <c r="D3" i="3"/>
  <c r="I10" i="25"/>
  <c r="J10" i="25" s="1"/>
  <c r="I11" i="25"/>
  <c r="J11" i="25" s="1"/>
  <c r="I12" i="25"/>
  <c r="J12" i="25" s="1"/>
  <c r="I13" i="25"/>
  <c r="J13" i="25" s="1"/>
  <c r="I9" i="25"/>
  <c r="J9" i="25" s="1"/>
  <c r="G10" i="25"/>
  <c r="H10" i="25"/>
  <c r="G11" i="25"/>
  <c r="H11" i="25"/>
  <c r="G12" i="25"/>
  <c r="H12" i="25"/>
  <c r="G13" i="25"/>
  <c r="H13" i="25"/>
  <c r="H9" i="25"/>
  <c r="G9" i="25"/>
  <c r="M25" i="21" l="1"/>
  <c r="L13" i="25"/>
  <c r="L10" i="25"/>
  <c r="D16" i="21" s="1"/>
  <c r="L9" i="25"/>
  <c r="L12" i="25"/>
  <c r="D18" i="21" s="1"/>
  <c r="L11" i="25"/>
  <c r="D17" i="21" s="1"/>
  <c r="K13" i="25"/>
  <c r="M6" i="3" s="1"/>
  <c r="K10" i="25"/>
  <c r="M3" i="3" s="1"/>
  <c r="K12" i="25"/>
  <c r="B61" i="1" s="1"/>
  <c r="K9" i="25"/>
  <c r="L4" i="3" s="1"/>
  <c r="K11" i="25"/>
  <c r="L7" i="3" l="1"/>
  <c r="B59" i="1"/>
  <c r="M5" i="3"/>
  <c r="L5" i="3"/>
  <c r="M4" i="3"/>
  <c r="B60" i="1"/>
  <c r="L6" i="3"/>
  <c r="B39" i="7" l="1"/>
  <c r="B38" i="8"/>
  <c r="C78" i="8"/>
  <c r="C52" i="10" s="1"/>
  <c r="C75" i="8"/>
  <c r="C49" i="10" s="1"/>
  <c r="C67" i="8"/>
  <c r="C43" i="10" s="1"/>
  <c r="C64" i="8"/>
  <c r="C40" i="10" s="1"/>
  <c r="C56" i="8"/>
  <c r="C34" i="10" s="1"/>
  <c r="C53" i="8"/>
  <c r="C31" i="10" s="1"/>
  <c r="C45" i="8"/>
  <c r="C25" i="10" s="1"/>
  <c r="C42" i="8"/>
  <c r="C22" i="10" s="1"/>
  <c r="C34" i="8"/>
  <c r="C16" i="10" s="1"/>
  <c r="C32" i="8"/>
  <c r="C14" i="10" s="1"/>
  <c r="C31" i="8"/>
  <c r="C13" i="10" s="1"/>
  <c r="B8" i="8" l="1"/>
  <c r="B17" i="8"/>
  <c r="B82" i="8"/>
  <c r="B81" i="8"/>
  <c r="B101" i="8"/>
  <c r="B93" i="8"/>
  <c r="B92" i="8"/>
  <c r="C8" i="10" s="1"/>
  <c r="B91" i="8"/>
  <c r="B90" i="8"/>
  <c r="C7" i="10" s="1"/>
  <c r="B89" i="8"/>
  <c r="B88" i="8"/>
  <c r="B87" i="8"/>
  <c r="B86" i="8"/>
  <c r="C6" i="10" s="1"/>
  <c r="B85" i="8"/>
  <c r="B84" i="8"/>
  <c r="C5" i="10" s="1"/>
  <c r="B83" i="8"/>
  <c r="I29" i="7"/>
  <c r="I27" i="7"/>
  <c r="C79" i="8"/>
  <c r="C80" i="8"/>
  <c r="C76" i="8"/>
  <c r="C50" i="10" s="1"/>
  <c r="C77" i="8"/>
  <c r="C51" i="10" s="1"/>
  <c r="F27" i="7"/>
  <c r="G27" i="7"/>
  <c r="B73" i="8"/>
  <c r="B74" i="8"/>
  <c r="B72" i="8"/>
  <c r="C27" i="7" s="1"/>
  <c r="B71" i="8"/>
  <c r="B70" i="8"/>
  <c r="C68" i="8"/>
  <c r="C44" i="10" s="1"/>
  <c r="C69" i="8"/>
  <c r="I24" i="7"/>
  <c r="C65" i="8"/>
  <c r="C66" i="8"/>
  <c r="C42" i="10" s="1"/>
  <c r="F24" i="7"/>
  <c r="G24" i="7"/>
  <c r="B62" i="8"/>
  <c r="B63" i="8"/>
  <c r="B61" i="8"/>
  <c r="B60" i="8"/>
  <c r="B59" i="8"/>
  <c r="C57" i="8"/>
  <c r="C35" i="10" s="1"/>
  <c r="C58" i="8"/>
  <c r="H21" i="7"/>
  <c r="I22" i="7"/>
  <c r="I23" i="7"/>
  <c r="I21" i="7"/>
  <c r="C54" i="8"/>
  <c r="C55" i="8"/>
  <c r="G22" i="7"/>
  <c r="G23" i="7"/>
  <c r="G21" i="7"/>
  <c r="B51" i="8"/>
  <c r="B50" i="8"/>
  <c r="B49" i="8"/>
  <c r="B48" i="8"/>
  <c r="I20" i="7"/>
  <c r="C46" i="8"/>
  <c r="C47" i="8"/>
  <c r="H18" i="7"/>
  <c r="I19" i="7"/>
  <c r="I18" i="7"/>
  <c r="C43" i="8"/>
  <c r="C23" i="10" s="1"/>
  <c r="C44" i="8"/>
  <c r="C24" i="10" s="1"/>
  <c r="G18" i="7"/>
  <c r="B40" i="8"/>
  <c r="B41" i="8"/>
  <c r="B39" i="8"/>
  <c r="B37" i="8"/>
  <c r="C35" i="8"/>
  <c r="C17" i="10" s="1"/>
  <c r="C36" i="8"/>
  <c r="C18" i="10" s="1"/>
  <c r="I16" i="7"/>
  <c r="I17" i="7"/>
  <c r="H15" i="7"/>
  <c r="I15" i="7"/>
  <c r="C33" i="8"/>
  <c r="C15" i="10" s="1"/>
  <c r="G17" i="7"/>
  <c r="G16" i="7"/>
  <c r="F15" i="7"/>
  <c r="G15" i="7"/>
  <c r="B29" i="8"/>
  <c r="C11" i="10" s="1"/>
  <c r="B28" i="8"/>
  <c r="C10" i="10" s="1"/>
  <c r="B27" i="8"/>
  <c r="C9" i="10" s="1"/>
  <c r="B8" i="16"/>
  <c r="C33" i="21"/>
  <c r="B2" i="16"/>
  <c r="B40" i="7"/>
  <c r="I18" i="21"/>
  <c r="I17" i="21"/>
  <c r="I16" i="21"/>
  <c r="F8" i="21"/>
  <c r="A2" i="1"/>
  <c r="G29" i="7"/>
  <c r="G28" i="7"/>
  <c r="I25" i="7"/>
  <c r="G26" i="7"/>
  <c r="G25" i="7"/>
  <c r="G20" i="7"/>
  <c r="G19" i="7"/>
  <c r="D31" i="1"/>
  <c r="H16" i="7" l="1"/>
  <c r="H29" i="7"/>
  <c r="C54" i="10"/>
  <c r="H28" i="7"/>
  <c r="C53" i="10"/>
  <c r="F25" i="7"/>
  <c r="C41" i="10"/>
  <c r="H26" i="7"/>
  <c r="C45" i="10"/>
  <c r="H23" i="7"/>
  <c r="C36" i="10"/>
  <c r="F23" i="7"/>
  <c r="C33" i="10"/>
  <c r="F22" i="7"/>
  <c r="C32" i="10"/>
  <c r="H20" i="7"/>
  <c r="C27" i="10"/>
  <c r="H19" i="7"/>
  <c r="C26" i="10"/>
  <c r="F18" i="7"/>
  <c r="I26" i="7"/>
  <c r="H22" i="7"/>
  <c r="F17" i="7"/>
  <c r="F26" i="7"/>
  <c r="F28" i="7"/>
  <c r="F16" i="7"/>
  <c r="F21" i="7"/>
  <c r="H17" i="7"/>
  <c r="H24" i="7"/>
  <c r="I28" i="7"/>
  <c r="F20" i="7"/>
  <c r="F19" i="7"/>
  <c r="H27" i="7"/>
  <c r="H25" i="7"/>
  <c r="F29" i="7"/>
  <c r="C12" i="7" l="1"/>
  <c r="E13" i="7"/>
  <c r="B26" i="8"/>
  <c r="L18" i="21" s="1"/>
  <c r="B25" i="8"/>
  <c r="L17" i="21" s="1"/>
  <c r="B24" i="8"/>
  <c r="L16" i="21" s="1"/>
  <c r="AB56" i="1"/>
  <c r="B21" i="8"/>
  <c r="B20" i="8"/>
  <c r="B18" i="8"/>
  <c r="D37" i="7" s="1"/>
  <c r="B12" i="8"/>
  <c r="F37" i="21" s="1"/>
  <c r="B11" i="8"/>
  <c r="C8" i="7" s="1"/>
  <c r="E8" i="7" s="1"/>
  <c r="B22" i="8" l="1"/>
  <c r="N18" i="21"/>
  <c r="N17" i="21"/>
  <c r="N16" i="21"/>
  <c r="L19" i="21" l="1"/>
  <c r="N19" i="21"/>
  <c r="E15" i="14"/>
  <c r="E13" i="14"/>
  <c r="E11" i="14"/>
  <c r="E10" i="14"/>
  <c r="E7" i="14"/>
  <c r="H7" i="14"/>
  <c r="B5" i="8"/>
  <c r="C2" i="10" s="1"/>
  <c r="H12" i="7"/>
  <c r="C29" i="7"/>
  <c r="C26" i="7"/>
  <c r="B52" i="8"/>
  <c r="C23" i="7" s="1"/>
  <c r="C20" i="7"/>
  <c r="B30" i="8"/>
  <c r="C17" i="7" l="1"/>
  <c r="C12" i="10"/>
  <c r="H13" i="7"/>
  <c r="C13" i="7"/>
  <c r="E14" i="14"/>
  <c r="E8" i="14"/>
  <c r="E9" i="14"/>
  <c r="E16" i="14"/>
  <c r="E12" i="14"/>
  <c r="AA56" i="1" l="1"/>
  <c r="B2" i="8"/>
  <c r="C3" i="10" s="1"/>
  <c r="F9" i="7" l="1"/>
  <c r="C9" i="7"/>
  <c r="B10" i="8"/>
  <c r="B9" i="8"/>
  <c r="I55" i="1"/>
  <c r="K55" i="1" s="1"/>
  <c r="C6" i="7" l="1"/>
  <c r="I6" i="7" s="1"/>
  <c r="I12" i="21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" i="16"/>
  <c r="K8" i="17"/>
  <c r="L8" i="17"/>
  <c r="K9" i="17"/>
  <c r="L9" i="17"/>
  <c r="K10" i="17"/>
  <c r="L10" i="17"/>
  <c r="K11" i="17"/>
  <c r="L11" i="17"/>
  <c r="K12" i="17"/>
  <c r="L12" i="17"/>
  <c r="K13" i="17"/>
  <c r="L13" i="17"/>
  <c r="K14" i="17"/>
  <c r="L14" i="17"/>
  <c r="K15" i="17"/>
  <c r="L15" i="17"/>
  <c r="K16" i="17"/>
  <c r="L16" i="17"/>
  <c r="K17" i="17"/>
  <c r="L17" i="17"/>
  <c r="K18" i="17"/>
  <c r="L18" i="17"/>
  <c r="K19" i="17"/>
  <c r="L19" i="17"/>
  <c r="K20" i="17"/>
  <c r="L20" i="17"/>
  <c r="K21" i="17"/>
  <c r="L21" i="17"/>
  <c r="K22" i="17"/>
  <c r="L22" i="17"/>
  <c r="K23" i="17"/>
  <c r="L23" i="17"/>
  <c r="K24" i="17"/>
  <c r="L24" i="17"/>
  <c r="K25" i="17"/>
  <c r="L25" i="17"/>
  <c r="K26" i="17"/>
  <c r="L26" i="17"/>
  <c r="K27" i="17"/>
  <c r="L27" i="17"/>
  <c r="K28" i="17"/>
  <c r="L28" i="17"/>
  <c r="K29" i="17"/>
  <c r="L29" i="17"/>
  <c r="K30" i="17"/>
  <c r="L30" i="17"/>
  <c r="K31" i="17"/>
  <c r="L31" i="17"/>
  <c r="L7" i="17"/>
  <c r="K7" i="17"/>
  <c r="H8" i="17"/>
  <c r="I8" i="17"/>
  <c r="H9" i="17"/>
  <c r="I9" i="17"/>
  <c r="H10" i="17"/>
  <c r="I10" i="17"/>
  <c r="H11" i="17"/>
  <c r="I11" i="17"/>
  <c r="H12" i="17"/>
  <c r="I12" i="17"/>
  <c r="H13" i="17"/>
  <c r="I13" i="17"/>
  <c r="H14" i="17"/>
  <c r="I14" i="17"/>
  <c r="H15" i="17"/>
  <c r="I15" i="17"/>
  <c r="H16" i="17"/>
  <c r="I16" i="17"/>
  <c r="H17" i="17"/>
  <c r="I17" i="17"/>
  <c r="H18" i="17"/>
  <c r="I18" i="17"/>
  <c r="H19" i="17"/>
  <c r="I19" i="17"/>
  <c r="H20" i="17"/>
  <c r="I20" i="17"/>
  <c r="H21" i="17"/>
  <c r="I21" i="17"/>
  <c r="H22" i="17"/>
  <c r="I22" i="17"/>
  <c r="H23" i="17"/>
  <c r="I23" i="17"/>
  <c r="H24" i="17"/>
  <c r="I24" i="17"/>
  <c r="H25" i="17"/>
  <c r="I25" i="17"/>
  <c r="H26" i="17"/>
  <c r="I26" i="17"/>
  <c r="H27" i="17"/>
  <c r="I27" i="17"/>
  <c r="H28" i="17"/>
  <c r="I28" i="17"/>
  <c r="H29" i="17"/>
  <c r="I29" i="17"/>
  <c r="H30" i="17"/>
  <c r="I30" i="17"/>
  <c r="H31" i="17"/>
  <c r="I31" i="17"/>
  <c r="I7" i="17"/>
  <c r="H7" i="17"/>
  <c r="E8" i="17"/>
  <c r="F8" i="17"/>
  <c r="E9" i="17"/>
  <c r="F9" i="17"/>
  <c r="E10" i="17"/>
  <c r="F10" i="17"/>
  <c r="E11" i="17"/>
  <c r="F11" i="17"/>
  <c r="E12" i="17"/>
  <c r="F12" i="17"/>
  <c r="E13" i="17"/>
  <c r="F13" i="17"/>
  <c r="E14" i="17"/>
  <c r="F14" i="17"/>
  <c r="E15" i="17"/>
  <c r="F15" i="17"/>
  <c r="E16" i="17"/>
  <c r="F16" i="17"/>
  <c r="E17" i="17"/>
  <c r="F17" i="17"/>
  <c r="E18" i="17"/>
  <c r="F18" i="17"/>
  <c r="E19" i="17"/>
  <c r="F19" i="17"/>
  <c r="E20" i="17"/>
  <c r="F20" i="17"/>
  <c r="E21" i="17"/>
  <c r="F21" i="17"/>
  <c r="E22" i="17"/>
  <c r="F22" i="17"/>
  <c r="E23" i="17"/>
  <c r="F23" i="17"/>
  <c r="E24" i="17"/>
  <c r="F24" i="17"/>
  <c r="E25" i="17"/>
  <c r="F25" i="17"/>
  <c r="E26" i="17"/>
  <c r="F26" i="17"/>
  <c r="E27" i="17"/>
  <c r="F27" i="17"/>
  <c r="E28" i="17"/>
  <c r="F28" i="17"/>
  <c r="E29" i="17"/>
  <c r="F29" i="17"/>
  <c r="E30" i="17"/>
  <c r="F30" i="17"/>
  <c r="E31" i="17"/>
  <c r="F31" i="17"/>
  <c r="F7" i="17"/>
  <c r="E7" i="17"/>
  <c r="B8" i="17"/>
  <c r="C8" i="17"/>
  <c r="B9" i="17"/>
  <c r="C9" i="17"/>
  <c r="B10" i="17"/>
  <c r="C10" i="17"/>
  <c r="B11" i="17"/>
  <c r="C11" i="17"/>
  <c r="B12" i="17"/>
  <c r="C12" i="17"/>
  <c r="B13" i="17"/>
  <c r="C13" i="17"/>
  <c r="B14" i="17"/>
  <c r="C14" i="17"/>
  <c r="B15" i="17"/>
  <c r="C15" i="17"/>
  <c r="B16" i="17"/>
  <c r="C16" i="17"/>
  <c r="B17" i="17"/>
  <c r="C17" i="17"/>
  <c r="B18" i="17"/>
  <c r="C18" i="17"/>
  <c r="B19" i="17"/>
  <c r="C19" i="17"/>
  <c r="B20" i="17"/>
  <c r="C20" i="17"/>
  <c r="B21" i="17"/>
  <c r="C21" i="17"/>
  <c r="B22" i="17"/>
  <c r="C22" i="17"/>
  <c r="B23" i="17"/>
  <c r="C23" i="17"/>
  <c r="B24" i="17"/>
  <c r="C24" i="17"/>
  <c r="B25" i="17"/>
  <c r="C25" i="17"/>
  <c r="B26" i="17"/>
  <c r="C26" i="17"/>
  <c r="B27" i="17"/>
  <c r="C27" i="17"/>
  <c r="B28" i="17"/>
  <c r="C28" i="17"/>
  <c r="B29" i="17"/>
  <c r="C29" i="17"/>
  <c r="B30" i="17"/>
  <c r="C30" i="17"/>
  <c r="B31" i="17"/>
  <c r="C31" i="17"/>
  <c r="K32" i="17"/>
  <c r="C7" i="14"/>
  <c r="S107" i="1"/>
  <c r="B96" i="8" s="1"/>
  <c r="S105" i="1"/>
  <c r="B95" i="8" s="1"/>
  <c r="S103" i="1"/>
  <c r="B94" i="8" s="1"/>
  <c r="X80" i="1"/>
  <c r="X79" i="1"/>
  <c r="X77" i="1"/>
  <c r="X76" i="1"/>
  <c r="X74" i="1"/>
  <c r="X73" i="1"/>
  <c r="X71" i="1"/>
  <c r="X70" i="1"/>
  <c r="X68" i="1"/>
  <c r="X67" i="1"/>
  <c r="J15" i="1"/>
  <c r="D5" i="16"/>
  <c r="B4" i="17" s="1"/>
  <c r="F16" i="14"/>
  <c r="F15" i="14"/>
  <c r="F14" i="14"/>
  <c r="F13" i="14"/>
  <c r="F12" i="14"/>
  <c r="F11" i="14"/>
  <c r="F10" i="14"/>
  <c r="F8" i="14"/>
  <c r="F9" i="14"/>
  <c r="I13" i="21" l="1"/>
  <c r="C7" i="17" l="1"/>
  <c r="B7" i="17"/>
  <c r="F7" i="14"/>
  <c r="H30" i="7"/>
  <c r="E30" i="7"/>
  <c r="C25" i="7"/>
  <c r="C39" i="10"/>
  <c r="C28" i="7"/>
  <c r="C48" i="10"/>
  <c r="H15" i="14"/>
  <c r="H13" i="14" l="1"/>
  <c r="C24" i="7"/>
  <c r="E7" i="7"/>
  <c r="L13" i="21"/>
  <c r="N13" i="21" s="1"/>
  <c r="C13" i="14"/>
  <c r="C15" i="14"/>
  <c r="C16" i="14"/>
  <c r="C14" i="14"/>
  <c r="C38" i="10"/>
  <c r="B14" i="14"/>
  <c r="C47" i="10"/>
  <c r="B16" i="14"/>
  <c r="C46" i="10"/>
  <c r="B15" i="14"/>
  <c r="C37" i="10"/>
  <c r="B13" i="14"/>
  <c r="Y68" i="1"/>
  <c r="Y74" i="1"/>
  <c r="Y71" i="1"/>
  <c r="Y80" i="1"/>
  <c r="Y77" i="1"/>
  <c r="C30" i="7"/>
  <c r="I13" i="14" l="1"/>
  <c r="I15" i="14"/>
  <c r="C32" i="7"/>
  <c r="B100" i="8"/>
  <c r="I31" i="7" s="1"/>
  <c r="B99" i="8"/>
  <c r="G31" i="7" s="1"/>
  <c r="B98" i="8"/>
  <c r="E31" i="7" s="1"/>
  <c r="B97" i="8"/>
  <c r="C31" i="7" s="1"/>
  <c r="G10" i="7"/>
  <c r="C10" i="7"/>
  <c r="C22" i="7"/>
  <c r="C30" i="10"/>
  <c r="C19" i="7"/>
  <c r="C21" i="10"/>
  <c r="C16" i="7"/>
  <c r="B23" i="8"/>
  <c r="H38" i="7" s="1"/>
  <c r="B19" i="8"/>
  <c r="H33" i="7" s="1"/>
  <c r="H36" i="7"/>
  <c r="B16" i="8"/>
  <c r="D36" i="7" s="1"/>
  <c r="B15" i="8"/>
  <c r="D35" i="7" s="1"/>
  <c r="B14" i="8"/>
  <c r="B13" i="8"/>
  <c r="B7" i="8"/>
  <c r="B6" i="8"/>
  <c r="B4" i="8"/>
  <c r="C1" i="10" s="1"/>
  <c r="B3" i="8"/>
  <c r="C4" i="7" s="1"/>
  <c r="B1" i="8"/>
  <c r="C41" i="7" s="1"/>
  <c r="L12" i="21" l="1"/>
  <c r="C4" i="10"/>
  <c r="G11" i="7"/>
  <c r="C11" i="7"/>
  <c r="H11" i="14"/>
  <c r="C21" i="7"/>
  <c r="H9" i="14"/>
  <c r="C18" i="7"/>
  <c r="C15" i="7"/>
  <c r="D34" i="7"/>
  <c r="F42" i="21"/>
  <c r="D33" i="7"/>
  <c r="F41" i="21"/>
  <c r="E6" i="7"/>
  <c r="D42" i="7"/>
  <c r="F44" i="21"/>
  <c r="C5" i="7"/>
  <c r="F39" i="21"/>
  <c r="G15" i="14"/>
  <c r="G13" i="14"/>
  <c r="C11" i="14"/>
  <c r="C12" i="14"/>
  <c r="C10" i="14"/>
  <c r="C9" i="14"/>
  <c r="C8" i="14"/>
  <c r="B8" i="14"/>
  <c r="C20" i="10"/>
  <c r="B10" i="14"/>
  <c r="C29" i="10"/>
  <c r="B12" i="14"/>
  <c r="C28" i="10"/>
  <c r="B11" i="14"/>
  <c r="G11" i="14" s="1"/>
  <c r="C19" i="10"/>
  <c r="B9" i="14"/>
  <c r="G9" i="14" s="1"/>
  <c r="B7" i="14"/>
  <c r="G7" i="14" s="1"/>
  <c r="L14" i="21" l="1"/>
  <c r="N12" i="21"/>
  <c r="N14" i="21" s="1"/>
  <c r="N21" i="21" s="1"/>
  <c r="I11" i="14"/>
  <c r="I9" i="14"/>
  <c r="I7" i="14"/>
  <c r="M5" i="21" l="1"/>
  <c r="M4" i="21" s="1"/>
  <c r="L5" i="21" l="1"/>
  <c r="L4" i="21" s="1"/>
  <c r="K5" i="21" l="1"/>
  <c r="K4" i="21" s="1"/>
  <c r="J5" i="21" l="1"/>
  <c r="J4" i="21" s="1"/>
  <c r="I5" i="21" l="1"/>
  <c r="I4" i="21" s="1"/>
  <c r="H5" i="21" l="1"/>
  <c r="H4" i="21" s="1"/>
  <c r="G5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佐藤 亮</author>
  </authors>
  <commentList>
    <comment ref="C13" authorId="0" shapeId="0" xr:uid="{00000000-0006-0000-0300-000001000000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  <comment ref="C86" authorId="0" shapeId="0" xr:uid="{00000000-0006-0000-0300-000003000000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  <comment ref="C89" authorId="0" shapeId="0" xr:uid="{00000000-0006-0000-0300-000004000000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  <comment ref="C97" authorId="0" shapeId="0" xr:uid="{64151699-E75A-4FFD-B421-DB5A70ACE360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  <comment ref="C100" authorId="0" shapeId="0" xr:uid="{AACA7690-C897-4B1E-ACC3-DC94AB7DD39D}">
      <text>
        <r>
          <rPr>
            <sz val="9"/>
            <color indexed="81"/>
            <rFont val="MS P ゴシック"/>
            <family val="3"/>
            <charset val="128"/>
          </rPr>
          <t>姓と名の間に
スペース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佐藤亮</author>
  </authors>
  <commentList>
    <comment ref="C7" authorId="0" shapeId="0" xr:uid="{DC6D882F-AA5D-4D3E-AE94-869F93875F34}">
      <text>
        <r>
          <rPr>
            <b/>
            <sz val="9"/>
            <color indexed="81"/>
            <rFont val="MS P ゴシック"/>
            <family val="3"/>
            <charset val="128"/>
          </rPr>
          <t>氏名の前に
１文字分のスペースを入れる。</t>
        </r>
      </text>
    </comment>
  </commentList>
</comments>
</file>

<file path=xl/sharedStrings.xml><?xml version="1.0" encoding="utf-8"?>
<sst xmlns="http://schemas.openxmlformats.org/spreadsheetml/2006/main" count="672" uniqueCount="392">
  <si>
    <t>正式団体名</t>
    <rPh sb="0" eb="2">
      <t>セイシキ</t>
    </rPh>
    <rPh sb="2" eb="5">
      <t>ダンタイメイ</t>
    </rPh>
    <phoneticPr fontId="2"/>
  </si>
  <si>
    <t>編成</t>
    <rPh sb="0" eb="2">
      <t>ヘンセイ</t>
    </rPh>
    <phoneticPr fontId="2"/>
  </si>
  <si>
    <t>形態</t>
    <rPh sb="0" eb="2">
      <t>ケイタイ</t>
    </rPh>
    <phoneticPr fontId="2"/>
  </si>
  <si>
    <t>ピアノ</t>
    <phoneticPr fontId="2"/>
  </si>
  <si>
    <t>指揮台</t>
    <rPh sb="0" eb="3">
      <t>シキダイ</t>
    </rPh>
    <phoneticPr fontId="2"/>
  </si>
  <si>
    <t>譜面台</t>
    <rPh sb="0" eb="3">
      <t>フメンダイ</t>
    </rPh>
    <phoneticPr fontId="2"/>
  </si>
  <si>
    <t>電源</t>
    <rPh sb="0" eb="2">
      <t>デンゲン</t>
    </rPh>
    <phoneticPr fontId="2"/>
  </si>
  <si>
    <t>譜めくり椅子</t>
    <rPh sb="0" eb="1">
      <t>フ</t>
    </rPh>
    <rPh sb="4" eb="6">
      <t>イス</t>
    </rPh>
    <phoneticPr fontId="2"/>
  </si>
  <si>
    <t>単独</t>
    <rPh sb="0" eb="2">
      <t>タンドク</t>
    </rPh>
    <phoneticPr fontId="2"/>
  </si>
  <si>
    <t>合同</t>
    <rPh sb="0" eb="2">
      <t>ゴウドウ</t>
    </rPh>
    <phoneticPr fontId="2"/>
  </si>
  <si>
    <t>混声</t>
    <rPh sb="0" eb="2">
      <t>コンセイ</t>
    </rPh>
    <phoneticPr fontId="2"/>
  </si>
  <si>
    <t>女声</t>
    <rPh sb="0" eb="2">
      <t>ジョセイ</t>
    </rPh>
    <phoneticPr fontId="2"/>
  </si>
  <si>
    <t>男声</t>
    <rPh sb="0" eb="2">
      <t>ダンセイ</t>
    </rPh>
    <phoneticPr fontId="2"/>
  </si>
  <si>
    <t>全開</t>
    <rPh sb="0" eb="2">
      <t>ゼンカイ</t>
    </rPh>
    <phoneticPr fontId="2"/>
  </si>
  <si>
    <t>半開</t>
    <rPh sb="0" eb="2">
      <t>ハンカイ</t>
    </rPh>
    <phoneticPr fontId="2"/>
  </si>
  <si>
    <t>コマ</t>
    <phoneticPr fontId="2"/>
  </si>
  <si>
    <t>閉</t>
    <rPh sb="0" eb="1">
      <t>ヘイ</t>
    </rPh>
    <phoneticPr fontId="2"/>
  </si>
  <si>
    <t>有</t>
    <rPh sb="0" eb="1">
      <t>アリ</t>
    </rPh>
    <phoneticPr fontId="2"/>
  </si>
  <si>
    <t>無</t>
    <rPh sb="0" eb="1">
      <t>ナシ</t>
    </rPh>
    <phoneticPr fontId="2"/>
  </si>
  <si>
    <t>連絡先</t>
    <rPh sb="0" eb="3">
      <t>レンラクサキ</t>
    </rPh>
    <phoneticPr fontId="2"/>
  </si>
  <si>
    <t>郵便番号</t>
    <rPh sb="0" eb="4">
      <t>ユウビンバンゴウ</t>
    </rPh>
    <phoneticPr fontId="2"/>
  </si>
  <si>
    <t>住所</t>
    <rPh sb="0" eb="2">
      <t>ジュウショ</t>
    </rPh>
    <phoneticPr fontId="2"/>
  </si>
  <si>
    <t>【選択】</t>
    <rPh sb="1" eb="3">
      <t>センタク</t>
    </rPh>
    <phoneticPr fontId="2"/>
  </si>
  <si>
    <t>ピアノふた</t>
    <phoneticPr fontId="2"/>
  </si>
  <si>
    <t>要</t>
    <rPh sb="0" eb="1">
      <t>ヨウ</t>
    </rPh>
    <phoneticPr fontId="2"/>
  </si>
  <si>
    <t>不要</t>
    <rPh sb="0" eb="2">
      <t>フヨウ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</si>
  <si>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【記入例】012-345-6789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</si>
  <si>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【記入例】010-1234-5678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</si>
  <si>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【記入例】987-6543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</si>
  <si>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t>ピアノふた</t>
  </si>
  <si>
    <t>正式団体名</t>
    <rPh sb="0" eb="1">
      <t>セイ</t>
    </rPh>
    <rPh sb="1" eb="2">
      <t>シキ</t>
    </rPh>
    <rPh sb="2" eb="5">
      <t>ダンタイメイ</t>
    </rPh>
    <phoneticPr fontId="13"/>
  </si>
  <si>
    <t>ふりがな</t>
    <phoneticPr fontId="13"/>
  </si>
  <si>
    <t>指揮台</t>
    <rPh sb="0" eb="3">
      <t>シキダイ</t>
    </rPh>
    <phoneticPr fontId="13"/>
  </si>
  <si>
    <t>ピアノ蓋</t>
    <rPh sb="3" eb="4">
      <t>フタ</t>
    </rPh>
    <phoneticPr fontId="13"/>
  </si>
  <si>
    <t>曲　名</t>
    <rPh sb="0" eb="1">
      <t>キョク</t>
    </rPh>
    <rPh sb="2" eb="3">
      <t>ナ</t>
    </rPh>
    <phoneticPr fontId="13"/>
  </si>
  <si>
    <t>指揮者</t>
    <rPh sb="0" eb="3">
      <t>シキシャ</t>
    </rPh>
    <phoneticPr fontId="13"/>
  </si>
  <si>
    <t>ふりがな</t>
    <phoneticPr fontId="2"/>
  </si>
  <si>
    <t>担当者氏名</t>
    <rPh sb="0" eb="2">
      <t>タントウ</t>
    </rPh>
    <rPh sb="2" eb="3">
      <t>シャ</t>
    </rPh>
    <rPh sb="3" eb="5">
      <t>シメイ</t>
    </rPh>
    <phoneticPr fontId="2"/>
  </si>
  <si>
    <t>電話番号</t>
    <rPh sb="0" eb="2">
      <t>デンワ</t>
    </rPh>
    <rPh sb="2" eb="4">
      <t>バンゴウ</t>
    </rPh>
    <phoneticPr fontId="2"/>
  </si>
  <si>
    <t>団体長・校長名</t>
    <rPh sb="0" eb="3">
      <t>ダンタイチョウ</t>
    </rPh>
    <rPh sb="4" eb="7">
      <t>コウチョウメイ</t>
    </rPh>
    <phoneticPr fontId="2"/>
  </si>
  <si>
    <t>参加人数</t>
    <rPh sb="0" eb="2">
      <t>サンカ</t>
    </rPh>
    <rPh sb="2" eb="4">
      <t>ニンズウ</t>
    </rPh>
    <phoneticPr fontId="2"/>
  </si>
  <si>
    <t>担当者（顧問）氏名</t>
    <rPh sb="0" eb="3">
      <t>タントウシャ</t>
    </rPh>
    <rPh sb="4" eb="6">
      <t>コモン</t>
    </rPh>
    <rPh sb="7" eb="9">
      <t>シメイ</t>
    </rPh>
    <phoneticPr fontId="2"/>
  </si>
  <si>
    <t>緊急連絡先携帯番号</t>
    <rPh sb="0" eb="2">
      <t>キンキュウ</t>
    </rPh>
    <rPh sb="2" eb="5">
      <t>レンラクサキ</t>
    </rPh>
    <rPh sb="5" eb="7">
      <t>ケイタイ</t>
    </rPh>
    <rPh sb="7" eb="9">
      <t>バンゴウ</t>
    </rPh>
    <phoneticPr fontId="2"/>
  </si>
  <si>
    <t>FAX番号</t>
    <rPh sb="3" eb="5">
      <t>バンゴウ</t>
    </rPh>
    <phoneticPr fontId="2"/>
  </si>
  <si>
    <t>バス使用の有無</t>
    <rPh sb="2" eb="4">
      <t>シヨウ</t>
    </rPh>
    <rPh sb="5" eb="7">
      <t>ウム</t>
    </rPh>
    <phoneticPr fontId="2"/>
  </si>
  <si>
    <t>バス使用</t>
    <rPh sb="2" eb="4">
      <t>シヨウ</t>
    </rPh>
    <phoneticPr fontId="2"/>
  </si>
  <si>
    <t>申込書記入日</t>
    <rPh sb="0" eb="3">
      <t>モウシコミショ</t>
    </rPh>
    <rPh sb="3" eb="5">
      <t>キニュウ</t>
    </rPh>
    <rPh sb="5" eb="6">
      <t>ビ</t>
    </rPh>
    <phoneticPr fontId="2"/>
  </si>
  <si>
    <t>指揮者氏名</t>
    <rPh sb="0" eb="3">
      <t>シキシャ</t>
    </rPh>
    <rPh sb="3" eb="5">
      <t>シメイ</t>
    </rPh>
    <phoneticPr fontId="2"/>
  </si>
  <si>
    <t>指揮者ふりがな</t>
    <rPh sb="0" eb="3">
      <t>シキシャ</t>
    </rPh>
    <phoneticPr fontId="2"/>
  </si>
  <si>
    <t>伴奏者氏名</t>
    <rPh sb="0" eb="2">
      <t>バンソウ</t>
    </rPh>
    <rPh sb="2" eb="3">
      <t>シャ</t>
    </rPh>
    <rPh sb="3" eb="5">
      <t>シメイ</t>
    </rPh>
    <phoneticPr fontId="2"/>
  </si>
  <si>
    <t>訳詞</t>
    <rPh sb="0" eb="2">
      <t>ヤクシ</t>
    </rPh>
    <phoneticPr fontId="2"/>
  </si>
  <si>
    <t>作曲</t>
    <rPh sb="0" eb="2">
      <t>サッキョク</t>
    </rPh>
    <phoneticPr fontId="2"/>
  </si>
  <si>
    <t>編曲</t>
    <rPh sb="0" eb="2">
      <t>ヘンキョク</t>
    </rPh>
    <phoneticPr fontId="2"/>
  </si>
  <si>
    <t>作詞者</t>
    <rPh sb="0" eb="2">
      <t>サクシ</t>
    </rPh>
    <rPh sb="2" eb="3">
      <t>シャ</t>
    </rPh>
    <phoneticPr fontId="2"/>
  </si>
  <si>
    <t>作詞</t>
    <rPh sb="0" eb="2">
      <t>サクシ</t>
    </rPh>
    <phoneticPr fontId="2"/>
  </si>
  <si>
    <t>作詩</t>
    <rPh sb="0" eb="2">
      <t>サクシ</t>
    </rPh>
    <phoneticPr fontId="2"/>
  </si>
  <si>
    <t>補作</t>
    <rPh sb="0" eb="2">
      <t>ホサク</t>
    </rPh>
    <phoneticPr fontId="2"/>
  </si>
  <si>
    <t>作曲者</t>
    <rPh sb="0" eb="2">
      <t>サッキョク</t>
    </rPh>
    <rPh sb="2" eb="3">
      <t>シャ</t>
    </rPh>
    <phoneticPr fontId="2"/>
  </si>
  <si>
    <r>
      <t>　※ふりがな・氏名ともに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2"/>
        <charset val="128"/>
      </rPr>
      <t>けてください。</t>
    </r>
    <rPh sb="7" eb="9">
      <t>シメイ</t>
    </rPh>
    <rPh sb="12" eb="13">
      <t>セイ</t>
    </rPh>
    <rPh sb="14" eb="15">
      <t>ナ</t>
    </rPh>
    <rPh sb="16" eb="17">
      <t>アイダ</t>
    </rPh>
    <rPh sb="21" eb="22">
      <t>ア</t>
    </rPh>
    <phoneticPr fontId="2"/>
  </si>
  <si>
    <r>
      <t>　※ふりがな・氏名ともに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3"/>
        <charset val="128"/>
      </rPr>
      <t>けてください。</t>
    </r>
    <rPh sb="7" eb="9">
      <t>シメイ</t>
    </rPh>
    <rPh sb="12" eb="13">
      <t>セイ</t>
    </rPh>
    <rPh sb="14" eb="15">
      <t>ナ</t>
    </rPh>
    <rPh sb="16" eb="17">
      <t>アイダ</t>
    </rPh>
    <rPh sb="21" eb="22">
      <t>ア</t>
    </rPh>
    <phoneticPr fontId="2"/>
  </si>
  <si>
    <r>
      <t>　※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2"/>
        <charset val="128"/>
      </rPr>
      <t>けてください。</t>
    </r>
    <rPh sb="2" eb="3">
      <t>セイ</t>
    </rPh>
    <rPh sb="3" eb="4">
      <t>シセイ</t>
    </rPh>
    <rPh sb="4" eb="5">
      <t>ナ</t>
    </rPh>
    <rPh sb="6" eb="7">
      <t>アイダ</t>
    </rPh>
    <rPh sb="11" eb="12">
      <t>ア</t>
    </rPh>
    <phoneticPr fontId="2"/>
  </si>
  <si>
    <t>ふりがな</t>
  </si>
  <si>
    <t>曲名1-1</t>
    <rPh sb="0" eb="2">
      <t>キョクメイ</t>
    </rPh>
    <phoneticPr fontId="2"/>
  </si>
  <si>
    <t>曲名1-2</t>
    <rPh sb="0" eb="2">
      <t>キョクメイ</t>
    </rPh>
    <phoneticPr fontId="2"/>
  </si>
  <si>
    <t>曲名1-3</t>
    <rPh sb="0" eb="2">
      <t>キョクメイ</t>
    </rPh>
    <phoneticPr fontId="2"/>
  </si>
  <si>
    <t>曲名2-1</t>
    <rPh sb="0" eb="2">
      <t>キョクメイ</t>
    </rPh>
    <phoneticPr fontId="2"/>
  </si>
  <si>
    <t>作詩1-1</t>
    <rPh sb="0" eb="2">
      <t>サクシ</t>
    </rPh>
    <phoneticPr fontId="2"/>
  </si>
  <si>
    <t>作詩1-2</t>
    <rPh sb="0" eb="2">
      <t>サクシ</t>
    </rPh>
    <phoneticPr fontId="2"/>
  </si>
  <si>
    <t>作詩1-3</t>
    <rPh sb="0" eb="2">
      <t>サクシ</t>
    </rPh>
    <phoneticPr fontId="2"/>
  </si>
  <si>
    <t>作曲1-1</t>
    <rPh sb="0" eb="2">
      <t>サッキョク</t>
    </rPh>
    <phoneticPr fontId="2"/>
  </si>
  <si>
    <t>作曲1-2</t>
    <rPh sb="0" eb="2">
      <t>サッキョク</t>
    </rPh>
    <phoneticPr fontId="2"/>
  </si>
  <si>
    <t>作曲1-3</t>
    <rPh sb="0" eb="2">
      <t>サッキョク</t>
    </rPh>
    <phoneticPr fontId="2"/>
  </si>
  <si>
    <t>曲名2-2</t>
    <rPh sb="0" eb="2">
      <t>キョクメイ</t>
    </rPh>
    <phoneticPr fontId="2"/>
  </si>
  <si>
    <t>曲名2-3</t>
    <rPh sb="0" eb="2">
      <t>キョクメイ</t>
    </rPh>
    <phoneticPr fontId="2"/>
  </si>
  <si>
    <t>作詩2-1</t>
    <rPh sb="0" eb="2">
      <t>サクシ</t>
    </rPh>
    <phoneticPr fontId="2"/>
  </si>
  <si>
    <t>作詩2-2</t>
    <rPh sb="0" eb="2">
      <t>サクシ</t>
    </rPh>
    <phoneticPr fontId="2"/>
  </si>
  <si>
    <t>作詩2-3</t>
    <rPh sb="0" eb="2">
      <t>サクシ</t>
    </rPh>
    <phoneticPr fontId="2"/>
  </si>
  <si>
    <t>作曲2-1</t>
    <rPh sb="0" eb="2">
      <t>サッキョク</t>
    </rPh>
    <phoneticPr fontId="2"/>
  </si>
  <si>
    <t>作曲2-2</t>
    <rPh sb="0" eb="2">
      <t>サッキョク</t>
    </rPh>
    <phoneticPr fontId="2"/>
  </si>
  <si>
    <t>作曲2-3</t>
    <rPh sb="0" eb="2">
      <t>サッキョク</t>
    </rPh>
    <phoneticPr fontId="2"/>
  </si>
  <si>
    <t>曲名3-1</t>
    <rPh sb="0" eb="2">
      <t>キョクメイ</t>
    </rPh>
    <phoneticPr fontId="2"/>
  </si>
  <si>
    <t>曲名3-2</t>
    <rPh sb="0" eb="2">
      <t>キョクメイ</t>
    </rPh>
    <phoneticPr fontId="2"/>
  </si>
  <si>
    <t>曲名3-3</t>
    <rPh sb="0" eb="2">
      <t>キョクメイ</t>
    </rPh>
    <phoneticPr fontId="2"/>
  </si>
  <si>
    <t>作詩3-1</t>
    <rPh sb="0" eb="2">
      <t>サクシ</t>
    </rPh>
    <phoneticPr fontId="2"/>
  </si>
  <si>
    <t>作詩3-2</t>
    <rPh sb="0" eb="2">
      <t>サクシ</t>
    </rPh>
    <phoneticPr fontId="2"/>
  </si>
  <si>
    <t>作詩3-3</t>
    <rPh sb="0" eb="2">
      <t>サクシ</t>
    </rPh>
    <phoneticPr fontId="2"/>
  </si>
  <si>
    <t>作曲3-1</t>
    <rPh sb="0" eb="2">
      <t>サッキョク</t>
    </rPh>
    <phoneticPr fontId="2"/>
  </si>
  <si>
    <t>作曲3-2</t>
    <rPh sb="0" eb="2">
      <t>サッキョク</t>
    </rPh>
    <phoneticPr fontId="2"/>
  </si>
  <si>
    <t>作曲3-3</t>
    <rPh sb="0" eb="2">
      <t>サッキョク</t>
    </rPh>
    <phoneticPr fontId="2"/>
  </si>
  <si>
    <t>曲名4-1</t>
    <rPh sb="0" eb="2">
      <t>キョクメイ</t>
    </rPh>
    <phoneticPr fontId="2"/>
  </si>
  <si>
    <t>曲名4-2</t>
    <rPh sb="0" eb="2">
      <t>キョクメイ</t>
    </rPh>
    <phoneticPr fontId="2"/>
  </si>
  <si>
    <t>曲名4-3</t>
    <rPh sb="0" eb="2">
      <t>キョクメイ</t>
    </rPh>
    <phoneticPr fontId="2"/>
  </si>
  <si>
    <t>作詩4-1</t>
    <rPh sb="0" eb="2">
      <t>サクシ</t>
    </rPh>
    <phoneticPr fontId="2"/>
  </si>
  <si>
    <t>作詩4-2</t>
    <rPh sb="0" eb="2">
      <t>サクシ</t>
    </rPh>
    <phoneticPr fontId="2"/>
  </si>
  <si>
    <t>作詩4-3</t>
    <rPh sb="0" eb="2">
      <t>サクシ</t>
    </rPh>
    <phoneticPr fontId="2"/>
  </si>
  <si>
    <t>作曲4-1</t>
    <rPh sb="0" eb="2">
      <t>サッキョク</t>
    </rPh>
    <phoneticPr fontId="2"/>
  </si>
  <si>
    <t>作曲4-2</t>
    <rPh sb="0" eb="2">
      <t>サッキョク</t>
    </rPh>
    <phoneticPr fontId="2"/>
  </si>
  <si>
    <t>作曲4-3</t>
    <rPh sb="0" eb="2">
      <t>サッキョク</t>
    </rPh>
    <phoneticPr fontId="2"/>
  </si>
  <si>
    <t>指揮者用譜面台</t>
    <rPh sb="0" eb="4">
      <t>シキシャヨウ</t>
    </rPh>
    <rPh sb="4" eb="7">
      <t>フメンダイ</t>
    </rPh>
    <phoneticPr fontId="2"/>
  </si>
  <si>
    <t>名　　　→</t>
    <rPh sb="0" eb="1">
      <t>メイ</t>
    </rPh>
    <phoneticPr fontId="2"/>
  </si>
  <si>
    <t>参加料振込確認</t>
    <rPh sb="0" eb="3">
      <t>サンカリョウ</t>
    </rPh>
    <rPh sb="3" eb="5">
      <t>フリコミ</t>
    </rPh>
    <rPh sb="5" eb="7">
      <t>カクニン</t>
    </rPh>
    <phoneticPr fontId="2"/>
  </si>
  <si>
    <t>納入済</t>
    <rPh sb="0" eb="2">
      <t>ノウニュウ</t>
    </rPh>
    <rPh sb="2" eb="3">
      <t>スミ</t>
    </rPh>
    <phoneticPr fontId="2"/>
  </si>
  <si>
    <t>未納</t>
    <rPh sb="0" eb="2">
      <t>ミノウ</t>
    </rPh>
    <phoneticPr fontId="2"/>
  </si>
  <si>
    <t>貸切バス使用の有無</t>
    <rPh sb="0" eb="2">
      <t>カシキリ</t>
    </rPh>
    <rPh sb="4" eb="6">
      <t>シヨウ</t>
    </rPh>
    <rPh sb="7" eb="9">
      <t>ウム</t>
    </rPh>
    <phoneticPr fontId="2"/>
  </si>
  <si>
    <t>有（1台）</t>
    <rPh sb="0" eb="1">
      <t>アリ</t>
    </rPh>
    <rPh sb="3" eb="4">
      <t>ダイ</t>
    </rPh>
    <phoneticPr fontId="2"/>
  </si>
  <si>
    <t>無</t>
    <rPh sb="0" eb="1">
      <t>ナシ</t>
    </rPh>
    <phoneticPr fontId="2"/>
  </si>
  <si>
    <t>有（2台）</t>
    <rPh sb="0" eb="1">
      <t>アリ</t>
    </rPh>
    <rPh sb="3" eb="4">
      <t>ダイ</t>
    </rPh>
    <phoneticPr fontId="2"/>
  </si>
  <si>
    <t>有（3台）</t>
    <rPh sb="0" eb="1">
      <t>アリ</t>
    </rPh>
    <rPh sb="3" eb="4">
      <t>ダイ</t>
    </rPh>
    <phoneticPr fontId="2"/>
  </si>
  <si>
    <t>（作曲・編曲・補作等）</t>
    <rPh sb="1" eb="3">
      <t>サッキョク</t>
    </rPh>
    <rPh sb="4" eb="6">
      <t>ヘンキョク</t>
    </rPh>
    <rPh sb="7" eb="8">
      <t>ホ</t>
    </rPh>
    <rPh sb="8" eb="9">
      <t>サク</t>
    </rPh>
    <rPh sb="9" eb="10">
      <t>トウ</t>
    </rPh>
    <phoneticPr fontId="2"/>
  </si>
  <si>
    <t>※楽譜記載と同様に記入する</t>
    <rPh sb="1" eb="3">
      <t>ガクフ</t>
    </rPh>
    <rPh sb="3" eb="5">
      <t>キサイ</t>
    </rPh>
    <rPh sb="6" eb="8">
      <t>ドウヨウ</t>
    </rPh>
    <rPh sb="9" eb="11">
      <t>キニュウ</t>
    </rPh>
    <phoneticPr fontId="2"/>
  </si>
  <si>
    <t>部門</t>
    <rPh sb="0" eb="2">
      <t>ブモン</t>
    </rPh>
    <phoneticPr fontId="2"/>
  </si>
  <si>
    <t>大学・職場・一般（室内）</t>
    <rPh sb="0" eb="2">
      <t>ダイガク</t>
    </rPh>
    <rPh sb="3" eb="5">
      <t>ショクバ</t>
    </rPh>
    <rPh sb="6" eb="8">
      <t>イッパン</t>
    </rPh>
    <rPh sb="9" eb="11">
      <t>シツナイ</t>
    </rPh>
    <phoneticPr fontId="2"/>
  </si>
  <si>
    <t>大学・職場・一般（混声）</t>
    <rPh sb="0" eb="2">
      <t>ダイガク</t>
    </rPh>
    <rPh sb="3" eb="5">
      <t>ショクバ</t>
    </rPh>
    <rPh sb="6" eb="8">
      <t>イッパン</t>
    </rPh>
    <rPh sb="9" eb="11">
      <t>コンセイ</t>
    </rPh>
    <phoneticPr fontId="2"/>
  </si>
  <si>
    <t>大学・職場・一般（同声）</t>
    <rPh sb="0" eb="2">
      <t>ダイガク</t>
    </rPh>
    <rPh sb="3" eb="5">
      <t>ショクバ</t>
    </rPh>
    <rPh sb="6" eb="8">
      <t>イッパン</t>
    </rPh>
    <rPh sb="9" eb="11">
      <t>ドウセイ</t>
    </rPh>
    <phoneticPr fontId="2"/>
  </si>
  <si>
    <t>【選択】</t>
    <rPh sb="1" eb="3">
      <t>センタク</t>
    </rPh>
    <phoneticPr fontId="2"/>
  </si>
  <si>
    <t>自由曲</t>
    <rPh sb="0" eb="2">
      <t>ジユウ</t>
    </rPh>
    <rPh sb="2" eb="3">
      <t>キョク</t>
    </rPh>
    <phoneticPr fontId="2"/>
  </si>
  <si>
    <t>課題曲</t>
    <rPh sb="0" eb="3">
      <t>カダイキョク</t>
    </rPh>
    <phoneticPr fontId="2"/>
  </si>
  <si>
    <t>　※振込人名義は団体の略称でお願いします。（個人名不可）</t>
    <rPh sb="15" eb="16">
      <t>ネガ</t>
    </rPh>
    <rPh sb="22" eb="25">
      <t>コジンメイ</t>
    </rPh>
    <rPh sb="25" eb="27">
      <t>フカ</t>
    </rPh>
    <phoneticPr fontId="2"/>
  </si>
  <si>
    <t>高等学校　Ａ</t>
    <rPh sb="0" eb="4">
      <t>コウトウガッコウ</t>
    </rPh>
    <phoneticPr fontId="2"/>
  </si>
  <si>
    <t>高等学校　Ｂ</t>
    <rPh sb="0" eb="4">
      <t>コウトウガッコウ</t>
    </rPh>
    <phoneticPr fontId="2"/>
  </si>
  <si>
    <t>中学校　同声</t>
    <rPh sb="0" eb="3">
      <t>チュウガッコウ</t>
    </rPh>
    <rPh sb="4" eb="6">
      <t>ドウセイ</t>
    </rPh>
    <phoneticPr fontId="2"/>
  </si>
  <si>
    <t>中学校　混声</t>
    <rPh sb="0" eb="3">
      <t>チュウガッコウ</t>
    </rPh>
    <rPh sb="4" eb="6">
      <t>コンセイ</t>
    </rPh>
    <phoneticPr fontId="2"/>
  </si>
  <si>
    <t>円　　　→</t>
    <rPh sb="0" eb="1">
      <t>エン</t>
    </rPh>
    <phoneticPr fontId="2"/>
  </si>
  <si>
    <t>名</t>
    <rPh sb="0" eb="1">
      <t>メイ</t>
    </rPh>
    <phoneticPr fontId="2"/>
  </si>
  <si>
    <t>【任意】</t>
    <rPh sb="1" eb="3">
      <t>ニンイ</t>
    </rPh>
    <phoneticPr fontId="2"/>
  </si>
  <si>
    <t>参加部門</t>
    <rPh sb="0" eb="2">
      <t>サンカ</t>
    </rPh>
    <rPh sb="2" eb="4">
      <t>ブモン</t>
    </rPh>
    <phoneticPr fontId="2"/>
  </si>
  <si>
    <t>課題曲</t>
    <rPh sb="0" eb="3">
      <t>カダイキョク</t>
    </rPh>
    <phoneticPr fontId="2"/>
  </si>
  <si>
    <t>納入金内訳</t>
    <rPh sb="0" eb="3">
      <t>ノウニュウキン</t>
    </rPh>
    <rPh sb="3" eb="5">
      <t>ウチワケ</t>
    </rPh>
    <phoneticPr fontId="2"/>
  </si>
  <si>
    <t>課題曲
演奏時間</t>
    <rPh sb="0" eb="3">
      <t>カダイキョク</t>
    </rPh>
    <rPh sb="4" eb="8">
      <t>エンソウジカン</t>
    </rPh>
    <phoneticPr fontId="13"/>
  </si>
  <si>
    <t>自由曲
演奏時間</t>
    <rPh sb="0" eb="3">
      <t>ジユウキョク</t>
    </rPh>
    <rPh sb="4" eb="8">
      <t>エンソウジカン</t>
    </rPh>
    <phoneticPr fontId="2"/>
  </si>
  <si>
    <t>合計
演奏時間</t>
    <rPh sb="0" eb="2">
      <t>ゴウケイ</t>
    </rPh>
    <rPh sb="3" eb="7">
      <t>エンソウジカン</t>
    </rPh>
    <phoneticPr fontId="2"/>
  </si>
  <si>
    <t>合計演奏時間</t>
    <rPh sb="0" eb="2">
      <t>ゴウケイ</t>
    </rPh>
    <rPh sb="2" eb="4">
      <t>エンソウ</t>
    </rPh>
    <rPh sb="4" eb="6">
      <t>ジカン</t>
    </rPh>
    <phoneticPr fontId="2"/>
  </si>
  <si>
    <t>【記入例】３分２５秒の場合→「０：３：２５」と入力してください。</t>
    <phoneticPr fontId="2"/>
  </si>
  <si>
    <t>作・訳詩者</t>
    <rPh sb="0" eb="1">
      <t>サク</t>
    </rPh>
    <rPh sb="2" eb="4">
      <t>ヤクシ</t>
    </rPh>
    <phoneticPr fontId="13"/>
  </si>
  <si>
    <t>作・編曲者</t>
    <rPh sb="0" eb="1">
      <t>サク</t>
    </rPh>
    <rPh sb="2" eb="5">
      <t>ヘンキョクシャ</t>
    </rPh>
    <phoneticPr fontId="13"/>
  </si>
  <si>
    <t>緊急連絡先携帯番号</t>
    <phoneticPr fontId="2"/>
  </si>
  <si>
    <r>
      <t xml:space="preserve">ＦＡＸ番号
</t>
    </r>
    <r>
      <rPr>
        <sz val="9"/>
        <color theme="1"/>
        <rFont val="ＭＳ 明朝"/>
        <family val="1"/>
        <charset val="128"/>
      </rPr>
      <t>お持ちでない場合は省略可</t>
    </r>
    <rPh sb="3" eb="5">
      <t>バンゴウ</t>
    </rPh>
    <rPh sb="7" eb="8">
      <t>モ</t>
    </rPh>
    <rPh sb="12" eb="14">
      <t>バアイ</t>
    </rPh>
    <rPh sb="15" eb="17">
      <t>ショウリャク</t>
    </rPh>
    <rPh sb="17" eb="18">
      <t>カ</t>
    </rPh>
    <phoneticPr fontId="2"/>
  </si>
  <si>
    <t>FAX番号（省略可）</t>
    <rPh sb="3" eb="5">
      <t>バンゴウ</t>
    </rPh>
    <rPh sb="6" eb="8">
      <t>ショウリャク</t>
    </rPh>
    <rPh sb="8" eb="9">
      <t>カ</t>
    </rPh>
    <phoneticPr fontId="2"/>
  </si>
  <si>
    <t>要望事項</t>
    <rPh sb="0" eb="2">
      <t>ヨウボウ</t>
    </rPh>
    <rPh sb="2" eb="4">
      <t>ジコウ</t>
    </rPh>
    <phoneticPr fontId="2"/>
  </si>
  <si>
    <t>　※始めの音を出してから課題曲・自由曲がそれぞれ終わるまでの時間を記入してください。</t>
    <rPh sb="2" eb="3">
      <t>ハジ</t>
    </rPh>
    <rPh sb="5" eb="6">
      <t>オト</t>
    </rPh>
    <rPh sb="7" eb="8">
      <t>ダ</t>
    </rPh>
    <rPh sb="12" eb="15">
      <t>カダイキョク</t>
    </rPh>
    <rPh sb="16" eb="19">
      <t>ジユウキョク</t>
    </rPh>
    <rPh sb="24" eb="25">
      <t>オ</t>
    </rPh>
    <rPh sb="30" eb="32">
      <t>ジカン</t>
    </rPh>
    <rPh sb="33" eb="35">
      <t>キニュウ</t>
    </rPh>
    <phoneticPr fontId="2"/>
  </si>
  <si>
    <t>印
（職印）</t>
    <rPh sb="0" eb="1">
      <t>イン</t>
    </rPh>
    <rPh sb="3" eb="5">
      <t>ショクイン</t>
    </rPh>
    <phoneticPr fontId="2"/>
  </si>
  <si>
    <t>参加料納入確認</t>
    <rPh sb="0" eb="3">
      <t>サンカリョウ</t>
    </rPh>
    <rPh sb="3" eb="5">
      <t>ノウニュウ</t>
    </rPh>
    <rPh sb="5" eb="7">
      <t>カクニン</t>
    </rPh>
    <phoneticPr fontId="2"/>
  </si>
  <si>
    <t>白地部分</t>
    <rPh sb="0" eb="2">
      <t>シロジ</t>
    </rPh>
    <rPh sb="2" eb="4">
      <t>ブブン</t>
    </rPh>
    <phoneticPr fontId="2"/>
  </si>
  <si>
    <t>曲名5-1</t>
    <rPh sb="0" eb="2">
      <t>キョクメイ</t>
    </rPh>
    <phoneticPr fontId="2"/>
  </si>
  <si>
    <t>曲名5-2</t>
    <rPh sb="0" eb="2">
      <t>キョクメイ</t>
    </rPh>
    <phoneticPr fontId="2"/>
  </si>
  <si>
    <t>曲名5-3</t>
    <rPh sb="0" eb="2">
      <t>キョクメイ</t>
    </rPh>
    <phoneticPr fontId="2"/>
  </si>
  <si>
    <t>作詩5-1</t>
    <rPh sb="0" eb="2">
      <t>サクシ</t>
    </rPh>
    <phoneticPr fontId="2"/>
  </si>
  <si>
    <t>作詩5-2</t>
    <rPh sb="0" eb="2">
      <t>サクシ</t>
    </rPh>
    <phoneticPr fontId="2"/>
  </si>
  <si>
    <t>作詩5-3</t>
    <rPh sb="0" eb="2">
      <t>サクシ</t>
    </rPh>
    <phoneticPr fontId="2"/>
  </si>
  <si>
    <t>作曲5-1</t>
    <rPh sb="0" eb="2">
      <t>サッキョク</t>
    </rPh>
    <phoneticPr fontId="2"/>
  </si>
  <si>
    <t>作曲5-2</t>
    <rPh sb="0" eb="2">
      <t>サッキョク</t>
    </rPh>
    <phoneticPr fontId="2"/>
  </si>
  <si>
    <t>作曲5-3</t>
    <rPh sb="0" eb="2">
      <t>サッキョク</t>
    </rPh>
    <phoneticPr fontId="2"/>
  </si>
  <si>
    <t>↑　作詞・訳詞等の別を入力</t>
    <rPh sb="2" eb="4">
      <t>サクシ</t>
    </rPh>
    <rPh sb="5" eb="7">
      <t>ヤクシ</t>
    </rPh>
    <rPh sb="7" eb="8">
      <t>トウ</t>
    </rPh>
    <rPh sb="9" eb="10">
      <t>ベツ</t>
    </rPh>
    <rPh sb="11" eb="13">
      <t>ニュウリョク</t>
    </rPh>
    <phoneticPr fontId="2"/>
  </si>
  <si>
    <t>課題曲演奏時間</t>
    <rPh sb="0" eb="3">
      <t>カダイキョク</t>
    </rPh>
    <rPh sb="3" eb="7">
      <t>エンソウジカン</t>
    </rPh>
    <phoneticPr fontId="2"/>
  </si>
  <si>
    <t>自由曲演奏時間</t>
    <rPh sb="0" eb="3">
      <t>ジユウキョク</t>
    </rPh>
    <rPh sb="3" eb="7">
      <t>エンソウジカン</t>
    </rPh>
    <phoneticPr fontId="2"/>
  </si>
  <si>
    <t>楽器名</t>
    <rPh sb="0" eb="2">
      <t>ガッキ</t>
    </rPh>
    <rPh sb="2" eb="3">
      <t>メイ</t>
    </rPh>
    <phoneticPr fontId="2"/>
  </si>
  <si>
    <t>　※振込手数料は各団でご負担ください。</t>
    <rPh sb="4" eb="7">
      <t>テスウリョウ</t>
    </rPh>
    <rPh sb="8" eb="10">
      <t>カクダン</t>
    </rPh>
    <rPh sb="12" eb="14">
      <t>フタン</t>
    </rPh>
    <phoneticPr fontId="2"/>
  </si>
  <si>
    <r>
      <t xml:space="preserve">曲名（組曲名等も記入）
</t>
    </r>
    <r>
      <rPr>
        <b/>
        <sz val="11"/>
        <color rgb="FFFF0000"/>
        <rFont val="ＭＳ Ｐゴシック"/>
        <family val="3"/>
        <charset val="128"/>
      </rPr>
      <t>※省略せず、楽譜の表紙等の記載どおりに記入</t>
    </r>
    <r>
      <rPr>
        <sz val="11"/>
        <color theme="1"/>
        <rFont val="ＭＳ Ｐゴシック"/>
        <family val="2"/>
        <charset val="128"/>
      </rPr>
      <t xml:space="preserve">
</t>
    </r>
    <r>
      <rPr>
        <b/>
        <sz val="11"/>
        <color rgb="FFFF0000"/>
        <rFont val="ＭＳ Ｐゴシック"/>
        <family val="3"/>
        <charset val="128"/>
      </rPr>
      <t>※外国作品は原則原語で記入</t>
    </r>
    <rPh sb="0" eb="2">
      <t>キョクメイ</t>
    </rPh>
    <rPh sb="3" eb="6">
      <t>クミキョクメイ</t>
    </rPh>
    <rPh sb="6" eb="7">
      <t>トウ</t>
    </rPh>
    <rPh sb="8" eb="10">
      <t>キニュウ</t>
    </rPh>
    <rPh sb="13" eb="15">
      <t>ショウリャク</t>
    </rPh>
    <rPh sb="40" eb="42">
      <t>ゲンソク</t>
    </rPh>
    <phoneticPr fontId="2"/>
  </si>
  <si>
    <r>
      <t>　</t>
    </r>
    <r>
      <rPr>
        <sz val="11"/>
        <color rgb="FFFF0000"/>
        <rFont val="ＭＳ Ｐゴシック"/>
        <family val="3"/>
        <charset val="128"/>
      </rPr>
      <t>※複数曲を演奏する場合は、曲間を含めた部門毎の規定時間内でご記入ください。</t>
    </r>
    <rPh sb="2" eb="5">
      <t>フクスウキョク</t>
    </rPh>
    <rPh sb="6" eb="8">
      <t>エンソウ</t>
    </rPh>
    <rPh sb="10" eb="12">
      <t>バアイ</t>
    </rPh>
    <rPh sb="14" eb="16">
      <t>キョクカン</t>
    </rPh>
    <rPh sb="17" eb="18">
      <t>フク</t>
    </rPh>
    <rPh sb="20" eb="22">
      <t>ブモン</t>
    </rPh>
    <rPh sb="22" eb="23">
      <t>ゴト</t>
    </rPh>
    <rPh sb="24" eb="28">
      <t>キテイジカン</t>
    </rPh>
    <rPh sb="28" eb="29">
      <t>ナイ</t>
    </rPh>
    <rPh sb="31" eb="33">
      <t>キニュウ</t>
    </rPh>
    <phoneticPr fontId="2"/>
  </si>
  <si>
    <t>に入力（打ち込み または ドロップダウン選択）してください。</t>
    <rPh sb="1" eb="3">
      <t>ニュウリョク</t>
    </rPh>
    <rPh sb="4" eb="5">
      <t>ウ</t>
    </rPh>
    <rPh sb="6" eb="7">
      <t>コ</t>
    </rPh>
    <rPh sb="20" eb="22">
      <t>センタク</t>
    </rPh>
    <phoneticPr fontId="2"/>
  </si>
  <si>
    <t>演奏時間</t>
    <rPh sb="0" eb="2">
      <t>エンソウ</t>
    </rPh>
    <rPh sb="2" eb="4">
      <t>ジカン</t>
    </rPh>
    <phoneticPr fontId="2"/>
  </si>
  <si>
    <t>利用方法</t>
    <rPh sb="0" eb="2">
      <t>リヨウ</t>
    </rPh>
    <rPh sb="2" eb="4">
      <t>ホウホウ</t>
    </rPh>
    <phoneticPr fontId="2"/>
  </si>
  <si>
    <t>2.訳詞</t>
    <rPh sb="2" eb="4">
      <t>ヤクシ</t>
    </rPh>
    <phoneticPr fontId="2"/>
  </si>
  <si>
    <t xml:space="preserve"> </t>
    <phoneticPr fontId="2"/>
  </si>
  <si>
    <t>1.原詞</t>
    <rPh sb="2" eb="3">
      <t>ゲン</t>
    </rPh>
    <rPh sb="3" eb="4">
      <t>シ</t>
    </rPh>
    <phoneticPr fontId="2"/>
  </si>
  <si>
    <t>名　　　→</t>
    <rPh sb="0" eb="1">
      <t>メイ</t>
    </rPh>
    <phoneticPr fontId="2"/>
  </si>
  <si>
    <t>譜めくり・付き添い・引率者人数</t>
    <rPh sb="0" eb="1">
      <t>フ</t>
    </rPh>
    <rPh sb="5" eb="6">
      <t>ツ</t>
    </rPh>
    <rPh sb="7" eb="8">
      <t>ソ</t>
    </rPh>
    <rPh sb="10" eb="12">
      <t>インソツ</t>
    </rPh>
    <rPh sb="12" eb="13">
      <t>シャ</t>
    </rPh>
    <rPh sb="13" eb="15">
      <t>ニンズウ</t>
    </rPh>
    <phoneticPr fontId="2"/>
  </si>
  <si>
    <t>団体名</t>
    <rPh sb="0" eb="3">
      <t>ダンタイメイ</t>
    </rPh>
    <phoneticPr fontId="48"/>
  </si>
  <si>
    <t>氏名</t>
    <rPh sb="0" eb="2">
      <t>シメイ</t>
    </rPh>
    <phoneticPr fontId="48"/>
  </si>
  <si>
    <t>年齢</t>
    <rPh sb="0" eb="2">
      <t>ネンレイ</t>
    </rPh>
    <phoneticPr fontId="48"/>
  </si>
  <si>
    <t>合計</t>
    <rPh sb="0" eb="2">
      <t>ゴウケイ</t>
    </rPh>
    <phoneticPr fontId="48"/>
  </si>
  <si>
    <t>名</t>
    <rPh sb="0" eb="1">
      <t>メイ</t>
    </rPh>
    <phoneticPr fontId="48"/>
  </si>
  <si>
    <t>正式団体名</t>
    <rPh sb="0" eb="2">
      <t>セイシキ</t>
    </rPh>
    <rPh sb="2" eb="5">
      <t>ダンタイメイ</t>
    </rPh>
    <phoneticPr fontId="48"/>
  </si>
  <si>
    <t>ステージ上</t>
    <rPh sb="4" eb="5">
      <t>ジョウ</t>
    </rPh>
    <phoneticPr fontId="2"/>
  </si>
  <si>
    <t>ステージ袖</t>
    <rPh sb="4" eb="5">
      <t>ソデ</t>
    </rPh>
    <phoneticPr fontId="2"/>
  </si>
  <si>
    <t>客席</t>
    <rPh sb="0" eb="2">
      <t>キャクセキ</t>
    </rPh>
    <phoneticPr fontId="2"/>
  </si>
  <si>
    <t>パンフレット</t>
    <phoneticPr fontId="2"/>
  </si>
  <si>
    <t>○</t>
    <phoneticPr fontId="2"/>
  </si>
  <si>
    <t>×</t>
    <phoneticPr fontId="2"/>
  </si>
  <si>
    <t>　円　×</t>
    <rPh sb="1" eb="2">
      <t>エン</t>
    </rPh>
    <phoneticPr fontId="2"/>
  </si>
  <si>
    <r>
      <t xml:space="preserve">*出演順
</t>
    </r>
    <r>
      <rPr>
        <sz val="8"/>
        <color theme="1"/>
        <rFont val="ＭＳ 明朝"/>
        <family val="1"/>
        <charset val="128"/>
      </rPr>
      <t>事務局記入</t>
    </r>
    <rPh sb="9" eb="10">
      <t>ニュウ</t>
    </rPh>
    <phoneticPr fontId="13"/>
  </si>
  <si>
    <t>　【入力例】　3 / 21　→　3月21日に変換されます。</t>
    <rPh sb="2" eb="4">
      <t>ニュウリョク</t>
    </rPh>
    <rPh sb="4" eb="5">
      <t>レイ</t>
    </rPh>
    <rPh sb="17" eb="18">
      <t>ガツ</t>
    </rPh>
    <rPh sb="20" eb="21">
      <t>ニチ</t>
    </rPh>
    <rPh sb="22" eb="24">
      <t>ヘンカン</t>
    </rPh>
    <phoneticPr fontId="2"/>
  </si>
  <si>
    <t>注）著作権者に無断で、省略（パート、無伴奏化、繰り返し等）したり、男声・女声パートの入れ替え等はできません。【楽譜どおりの演奏】</t>
    <rPh sb="0" eb="1">
      <t>チュウ</t>
    </rPh>
    <rPh sb="2" eb="5">
      <t>チョサクケン</t>
    </rPh>
    <rPh sb="5" eb="6">
      <t>シャ</t>
    </rPh>
    <rPh sb="7" eb="9">
      <t>ムダン</t>
    </rPh>
    <rPh sb="11" eb="13">
      <t>ショウリャク</t>
    </rPh>
    <rPh sb="18" eb="21">
      <t>ムバンソウ</t>
    </rPh>
    <rPh sb="21" eb="22">
      <t>カ</t>
    </rPh>
    <rPh sb="23" eb="24">
      <t>ク</t>
    </rPh>
    <rPh sb="25" eb="26">
      <t>カエ</t>
    </rPh>
    <rPh sb="27" eb="28">
      <t>ナド</t>
    </rPh>
    <rPh sb="33" eb="35">
      <t>ダンセイ</t>
    </rPh>
    <rPh sb="36" eb="38">
      <t>ジョセイ</t>
    </rPh>
    <rPh sb="42" eb="43">
      <t>イ</t>
    </rPh>
    <rPh sb="44" eb="45">
      <t>カ</t>
    </rPh>
    <rPh sb="46" eb="47">
      <t>ナド</t>
    </rPh>
    <rPh sb="55" eb="57">
      <t>ガクフ</t>
    </rPh>
    <rPh sb="61" eb="63">
      <t>エンソウ</t>
    </rPh>
    <phoneticPr fontId="2"/>
  </si>
  <si>
    <t>【提出前に再度チェック！】　　　記入漏れ、漢字変換のミスなどがないよう、ご提出前に十分にご確認ください。</t>
    <rPh sb="1" eb="3">
      <t>テイシュツ</t>
    </rPh>
    <rPh sb="3" eb="4">
      <t>マエ</t>
    </rPh>
    <rPh sb="5" eb="7">
      <t>サイド</t>
    </rPh>
    <rPh sb="37" eb="39">
      <t>テイシュツ</t>
    </rPh>
    <rPh sb="41" eb="43">
      <t>ジュウブン</t>
    </rPh>
    <rPh sb="45" eb="47">
      <t>カクニン</t>
    </rPh>
    <phoneticPr fontId="2"/>
  </si>
  <si>
    <t>曲名・作者名・指揮者名・伴奏者名などは、そのままプログラムに掲載となりますので、特にご注意ください。</t>
    <rPh sb="0" eb="2">
      <t>キョクメイ</t>
    </rPh>
    <rPh sb="3" eb="6">
      <t>サクシャメイ</t>
    </rPh>
    <rPh sb="7" eb="10">
      <t>シキシャ</t>
    </rPh>
    <rPh sb="10" eb="11">
      <t>メイ</t>
    </rPh>
    <rPh sb="12" eb="15">
      <t>バンソウシャ</t>
    </rPh>
    <rPh sb="15" eb="16">
      <t>メイ</t>
    </rPh>
    <rPh sb="30" eb="32">
      <t>ケイサイ</t>
    </rPh>
    <rPh sb="40" eb="41">
      <t>トク</t>
    </rPh>
    <rPh sb="43" eb="45">
      <t>チュウイ</t>
    </rPh>
    <phoneticPr fontId="2"/>
  </si>
  <si>
    <t>譜めくり・付き添い・引率者数</t>
    <rPh sb="0" eb="1">
      <t>フ</t>
    </rPh>
    <rPh sb="5" eb="6">
      <t>ツ</t>
    </rPh>
    <rPh sb="7" eb="8">
      <t>ソ</t>
    </rPh>
    <rPh sb="10" eb="12">
      <t>インソツ</t>
    </rPh>
    <rPh sb="12" eb="13">
      <t>シャ</t>
    </rPh>
    <rPh sb="13" eb="14">
      <t>スウ</t>
    </rPh>
    <phoneticPr fontId="2"/>
  </si>
  <si>
    <r>
      <t>太枠内は、JASRACへの著作物使用申請に使用しますので、曲ごとの演奏時間を計測し、</t>
    </r>
    <r>
      <rPr>
        <b/>
        <sz val="11"/>
        <color rgb="FFFF0000"/>
        <rFont val="ＭＳ Ｐゴシック"/>
        <family val="3"/>
        <charset val="128"/>
      </rPr>
      <t>分単位（秒切り上げ）</t>
    </r>
    <r>
      <rPr>
        <sz val="11"/>
        <color theme="1"/>
        <rFont val="ＭＳ Ｐゴシック"/>
        <family val="2"/>
        <charset val="128"/>
      </rPr>
      <t>でご記入ください。
「利用方法」の欄は、</t>
    </r>
    <r>
      <rPr>
        <sz val="11"/>
        <color rgb="FFFF0000"/>
        <rFont val="ＭＳ Ｐゴシック"/>
        <family val="3"/>
        <charset val="128"/>
      </rPr>
      <t>原詞</t>
    </r>
    <r>
      <rPr>
        <sz val="11"/>
        <color theme="1"/>
        <rFont val="ＭＳ Ｐゴシック"/>
        <family val="2"/>
        <charset val="128"/>
      </rPr>
      <t>または</t>
    </r>
    <r>
      <rPr>
        <sz val="11"/>
        <color rgb="FFFF0000"/>
        <rFont val="ＭＳ Ｐゴシック"/>
        <family val="3"/>
        <charset val="128"/>
      </rPr>
      <t>訳詞</t>
    </r>
    <r>
      <rPr>
        <sz val="11"/>
        <color theme="1"/>
        <rFont val="ＭＳ Ｐゴシック"/>
        <family val="2"/>
        <charset val="128"/>
      </rPr>
      <t>の別を選択。</t>
    </r>
    <rPh sb="0" eb="2">
      <t>フトワク</t>
    </rPh>
    <rPh sb="2" eb="3">
      <t>ナイ</t>
    </rPh>
    <rPh sb="13" eb="16">
      <t>チョサクブツ</t>
    </rPh>
    <rPh sb="16" eb="18">
      <t>シヨウ</t>
    </rPh>
    <rPh sb="18" eb="20">
      <t>シンセイ</t>
    </rPh>
    <rPh sb="21" eb="23">
      <t>シヨウ</t>
    </rPh>
    <rPh sb="29" eb="30">
      <t>キョク</t>
    </rPh>
    <rPh sb="33" eb="35">
      <t>エンソウ</t>
    </rPh>
    <rPh sb="35" eb="37">
      <t>ジカン</t>
    </rPh>
    <rPh sb="38" eb="40">
      <t>ケイソク</t>
    </rPh>
    <rPh sb="42" eb="43">
      <t>フン</t>
    </rPh>
    <rPh sb="43" eb="45">
      <t>タンイ</t>
    </rPh>
    <rPh sb="46" eb="47">
      <t>ビョウ</t>
    </rPh>
    <rPh sb="47" eb="48">
      <t>キ</t>
    </rPh>
    <rPh sb="49" eb="50">
      <t>ア</t>
    </rPh>
    <rPh sb="54" eb="56">
      <t>キニュウ</t>
    </rPh>
    <rPh sb="70" eb="71">
      <t>ラン</t>
    </rPh>
    <rPh sb="74" eb="75">
      <t>シ</t>
    </rPh>
    <rPh sb="83" eb="85">
      <t>センタク</t>
    </rPh>
    <phoneticPr fontId="2"/>
  </si>
  <si>
    <t>利用
方法</t>
    <rPh sb="0" eb="1">
      <t>リヨウ</t>
    </rPh>
    <rPh sb="3" eb="5">
      <t>ホウホウ</t>
    </rPh>
    <phoneticPr fontId="2"/>
  </si>
  <si>
    <t>作詞・訳詞者　等</t>
    <rPh sb="0" eb="1">
      <t>サクシ</t>
    </rPh>
    <rPh sb="2" eb="4">
      <t>ヤクシ</t>
    </rPh>
    <rPh sb="5" eb="6">
      <t>シャ</t>
    </rPh>
    <rPh sb="6" eb="7">
      <t>トウ</t>
    </rPh>
    <phoneticPr fontId="2"/>
  </si>
  <si>
    <t>作曲・編曲者　等</t>
    <rPh sb="0" eb="2">
      <t>サッキョク</t>
    </rPh>
    <rPh sb="3" eb="5">
      <t>ヘンキョク</t>
    </rPh>
    <rPh sb="5" eb="6">
      <t>シャ</t>
    </rPh>
    <rPh sb="7" eb="8">
      <t>トウ</t>
    </rPh>
    <phoneticPr fontId="2"/>
  </si>
  <si>
    <t>演奏
時間
（分）</t>
    <rPh sb="0" eb="2">
      <t>エンソウ</t>
    </rPh>
    <rPh sb="3" eb="5">
      <t>ジカン</t>
    </rPh>
    <rPh sb="7" eb="8">
      <t>フン</t>
    </rPh>
    <phoneticPr fontId="2"/>
  </si>
  <si>
    <t>　※１団体１アドレスでお願いします。</t>
    <rPh sb="3" eb="5">
      <t>ダンタイ</t>
    </rPh>
    <rPh sb="12" eb="13">
      <t>ネガ</t>
    </rPh>
    <phoneticPr fontId="2"/>
  </si>
  <si>
    <t>　※受理確認のメールは「返信」で送ります。</t>
    <rPh sb="2" eb="4">
      <t>ジュリ</t>
    </rPh>
    <rPh sb="4" eb="6">
      <t>カクニン</t>
    </rPh>
    <rPh sb="12" eb="14">
      <t>ヘンシン</t>
    </rPh>
    <rPh sb="16" eb="17">
      <t>オク</t>
    </rPh>
    <phoneticPr fontId="2"/>
  </si>
  <si>
    <t>メール（申込発信元）</t>
    <rPh sb="4" eb="6">
      <t>モウシコミ</t>
    </rPh>
    <rPh sb="6" eb="9">
      <t>ハッシンモト</t>
    </rPh>
    <rPh sb="9" eb="10">
      <t>オクリサキ</t>
    </rPh>
    <phoneticPr fontId="2"/>
  </si>
  <si>
    <t>連絡先</t>
    <rPh sb="0" eb="3">
      <t>レンラクサキ</t>
    </rPh>
    <phoneticPr fontId="13"/>
  </si>
  <si>
    <t>参加負担金（部門別・1人）</t>
    <rPh sb="0" eb="2">
      <t>サンカ</t>
    </rPh>
    <rPh sb="2" eb="5">
      <t>フタンキン</t>
    </rPh>
    <rPh sb="6" eb="8">
      <t>ブモン</t>
    </rPh>
    <rPh sb="8" eb="9">
      <t>ベツ</t>
    </rPh>
    <rPh sb="11" eb="12">
      <t>ニン</t>
    </rPh>
    <phoneticPr fontId="2"/>
  </si>
  <si>
    <t>参加負担金計</t>
    <rPh sb="0" eb="2">
      <t>サンカ</t>
    </rPh>
    <rPh sb="2" eb="5">
      <t>フタンキン</t>
    </rPh>
    <rPh sb="5" eb="6">
      <t>ケイ</t>
    </rPh>
    <phoneticPr fontId="2"/>
  </si>
  <si>
    <t>大学・職場・一般（大ユ）</t>
    <rPh sb="0" eb="2">
      <t>ダイガク</t>
    </rPh>
    <rPh sb="3" eb="5">
      <t>ショクバ</t>
    </rPh>
    <rPh sb="6" eb="8">
      <t>イッパン</t>
    </rPh>
    <rPh sb="9" eb="10">
      <t>ダイ</t>
    </rPh>
    <phoneticPr fontId="2"/>
  </si>
  <si>
    <t>課題曲</t>
    <rPh sb="0" eb="3">
      <t>カダイキョク</t>
    </rPh>
    <phoneticPr fontId="1"/>
  </si>
  <si>
    <t>　※会場にバスの駐車場はありません。各団で手配をお願いします。</t>
    <rPh sb="2" eb="4">
      <t>カイジョウ</t>
    </rPh>
    <rPh sb="8" eb="11">
      <t>チュウシャジョウ</t>
    </rPh>
    <rPh sb="18" eb="20">
      <t>カクダン</t>
    </rPh>
    <rPh sb="21" eb="23">
      <t>テハイ</t>
    </rPh>
    <rPh sb="25" eb="26">
      <t>ネガ</t>
    </rPh>
    <phoneticPr fontId="2"/>
  </si>
  <si>
    <t>自由曲</t>
    <rPh sb="0" eb="3">
      <t>ジユウキョク</t>
    </rPh>
    <phoneticPr fontId="13"/>
  </si>
  <si>
    <t>県名</t>
    <rPh sb="0" eb="2">
      <t>ケンメイ</t>
    </rPh>
    <phoneticPr fontId="2"/>
  </si>
  <si>
    <t>青森</t>
    <rPh sb="0" eb="2">
      <t>アオモリ</t>
    </rPh>
    <phoneticPr fontId="2"/>
  </si>
  <si>
    <t>岩手</t>
    <rPh sb="0" eb="2">
      <t>イワテ</t>
    </rPh>
    <phoneticPr fontId="2"/>
  </si>
  <si>
    <t>秋田</t>
    <rPh sb="0" eb="2">
      <t>アキタ</t>
    </rPh>
    <phoneticPr fontId="2"/>
  </si>
  <si>
    <t>山形</t>
    <rPh sb="0" eb="2">
      <t>ヤマガタ</t>
    </rPh>
    <phoneticPr fontId="2"/>
  </si>
  <si>
    <t>宮城</t>
    <rPh sb="0" eb="2">
      <t>ミヤギ</t>
    </rPh>
    <phoneticPr fontId="2"/>
  </si>
  <si>
    <t>福島</t>
    <rPh sb="0" eb="2">
      <t>フクシマ</t>
    </rPh>
    <phoneticPr fontId="2"/>
  </si>
  <si>
    <t>楽器名</t>
    <rPh sb="0" eb="3">
      <t>ガッキメイ</t>
    </rPh>
    <phoneticPr fontId="2"/>
  </si>
  <si>
    <t>ピアノ＋その他</t>
    <rPh sb="6" eb="7">
      <t>タ</t>
    </rPh>
    <phoneticPr fontId="2"/>
  </si>
  <si>
    <t>その他の楽器伴奏者名</t>
    <rPh sb="2" eb="3">
      <t>タ</t>
    </rPh>
    <rPh sb="4" eb="6">
      <t>ガッキ</t>
    </rPh>
    <rPh sb="6" eb="8">
      <t>バンソウ</t>
    </rPh>
    <rPh sb="8" eb="9">
      <t>シャ</t>
    </rPh>
    <rPh sb="9" eb="10">
      <t>メイ</t>
    </rPh>
    <phoneticPr fontId="2"/>
  </si>
  <si>
    <t>歌唱者名ふりがな</t>
    <rPh sb="0" eb="3">
      <t>カショウシャ</t>
    </rPh>
    <rPh sb="3" eb="4">
      <t>メイ</t>
    </rPh>
    <phoneticPr fontId="2"/>
  </si>
  <si>
    <t>歌唱者名</t>
    <rPh sb="0" eb="3">
      <t>カショウシャ</t>
    </rPh>
    <rPh sb="3" eb="4">
      <t>メイ</t>
    </rPh>
    <phoneticPr fontId="2"/>
  </si>
  <si>
    <t>　※入退場時間を除く、課題曲と自由曲の曲間を含めた合計時間をご記入ください。</t>
    <rPh sb="2" eb="5">
      <t>ニュウタイジョウ</t>
    </rPh>
    <rPh sb="5" eb="7">
      <t>ジカン</t>
    </rPh>
    <rPh sb="8" eb="9">
      <t>ノゾ</t>
    </rPh>
    <rPh sb="11" eb="14">
      <t>カダイキョク</t>
    </rPh>
    <rPh sb="15" eb="18">
      <t>ジユウキョク</t>
    </rPh>
    <rPh sb="25" eb="27">
      <t>ゴウケイ</t>
    </rPh>
    <rPh sb="27" eb="29">
      <t>ジカン</t>
    </rPh>
    <phoneticPr fontId="2"/>
  </si>
  <si>
    <t>ピアノ
伴奏者</t>
    <rPh sb="4" eb="7">
      <t>バンソウシャ</t>
    </rPh>
    <phoneticPr fontId="13"/>
  </si>
  <si>
    <t>課題曲演奏時間（正確に）</t>
    <rPh sb="0" eb="2">
      <t>カダイ</t>
    </rPh>
    <rPh sb="2" eb="3">
      <t>キョク</t>
    </rPh>
    <rPh sb="3" eb="5">
      <t>エンソウ</t>
    </rPh>
    <rPh sb="5" eb="7">
      <t>ジカン</t>
    </rPh>
    <rPh sb="8" eb="10">
      <t>セイカク</t>
    </rPh>
    <phoneticPr fontId="2"/>
  </si>
  <si>
    <t>自由曲演奏時間（正確に）</t>
    <rPh sb="0" eb="2">
      <t>ジユウ</t>
    </rPh>
    <rPh sb="2" eb="3">
      <t>キョク</t>
    </rPh>
    <rPh sb="3" eb="5">
      <t>エンソウ</t>
    </rPh>
    <rPh sb="5" eb="7">
      <t>ジカン</t>
    </rPh>
    <rPh sb="8" eb="10">
      <t>セイカク</t>
    </rPh>
    <phoneticPr fontId="2"/>
  </si>
  <si>
    <t>合計演奏時間（正確に）</t>
    <rPh sb="0" eb="2">
      <t>ゴウケイ</t>
    </rPh>
    <rPh sb="2" eb="4">
      <t>エンソウ</t>
    </rPh>
    <rPh sb="4" eb="6">
      <t>ジカン</t>
    </rPh>
    <rPh sb="7" eb="9">
      <t>セイカク</t>
    </rPh>
    <phoneticPr fontId="2"/>
  </si>
  <si>
    <t>ピアノ以外の伴奏者名ふりがな</t>
    <rPh sb="3" eb="5">
      <t>イガイ</t>
    </rPh>
    <rPh sb="6" eb="8">
      <t>バンソウ</t>
    </rPh>
    <rPh sb="8" eb="9">
      <t>シャ</t>
    </rPh>
    <rPh sb="9" eb="10">
      <t>メイ</t>
    </rPh>
    <phoneticPr fontId="2"/>
  </si>
  <si>
    <t>ピアノ以外の伴奏楽器名</t>
    <rPh sb="3" eb="5">
      <t>イガイ</t>
    </rPh>
    <rPh sb="6" eb="8">
      <t>バンソウ</t>
    </rPh>
    <rPh sb="8" eb="10">
      <t>ガッキ</t>
    </rPh>
    <rPh sb="10" eb="11">
      <t>メイ</t>
    </rPh>
    <phoneticPr fontId="2"/>
  </si>
  <si>
    <t>宿泊予定</t>
    <rPh sb="0" eb="2">
      <t>シュクハク</t>
    </rPh>
    <rPh sb="2" eb="4">
      <t>ヨテイ</t>
    </rPh>
    <phoneticPr fontId="2"/>
  </si>
  <si>
    <t>宿泊予定</t>
    <rPh sb="0" eb="4">
      <t>シュクハクヨテイ</t>
    </rPh>
    <phoneticPr fontId="2"/>
  </si>
  <si>
    <t>宿泊予定2</t>
    <rPh sb="0" eb="4">
      <t>シュクハクヨテイ</t>
    </rPh>
    <phoneticPr fontId="2"/>
  </si>
  <si>
    <t>貸切バス使用</t>
    <rPh sb="0" eb="2">
      <t>カシキリ</t>
    </rPh>
    <rPh sb="4" eb="6">
      <t>シヨウ</t>
    </rPh>
    <phoneticPr fontId="2"/>
  </si>
  <si>
    <t>泊</t>
    <rPh sb="0" eb="1">
      <t>ハク</t>
    </rPh>
    <phoneticPr fontId="2"/>
  </si>
  <si>
    <t>日</t>
    <rPh sb="0" eb="1">
      <t>ニチ</t>
    </rPh>
    <phoneticPr fontId="2"/>
  </si>
  <si>
    <t>（</t>
    <phoneticPr fontId="2"/>
  </si>
  <si>
    <t>）</t>
    <phoneticPr fontId="2"/>
  </si>
  <si>
    <t>チェックイン日</t>
    <rPh sb="6" eb="7">
      <t>ヒ</t>
    </rPh>
    <phoneticPr fontId="2"/>
  </si>
  <si>
    <t>チェックアウト日</t>
    <rPh sb="7" eb="8">
      <t>ヒ</t>
    </rPh>
    <phoneticPr fontId="2"/>
  </si>
  <si>
    <t>↑　作曲・編曲等の別を入力</t>
    <rPh sb="2" eb="4">
      <t>サッキョク</t>
    </rPh>
    <rPh sb="5" eb="7">
      <t>ヘンキョク</t>
    </rPh>
    <rPh sb="7" eb="8">
      <t>トウ</t>
    </rPh>
    <rPh sb="9" eb="10">
      <t>ベツ</t>
    </rPh>
    <rPh sb="11" eb="13">
      <t>ニュウリョク</t>
    </rPh>
    <phoneticPr fontId="2"/>
  </si>
  <si>
    <t>(作詞・作詩・訳詞・訳詩等）</t>
  </si>
  <si>
    <t>メールアドレス
（申込受理連絡先）</t>
    <rPh sb="9" eb="11">
      <t>モウシコミ</t>
    </rPh>
    <rPh sb="11" eb="13">
      <t>ジュリ</t>
    </rPh>
    <rPh sb="13" eb="15">
      <t>レンラク</t>
    </rPh>
    <rPh sb="15" eb="16">
      <t>サキ</t>
    </rPh>
    <phoneticPr fontId="2"/>
  </si>
  <si>
    <t>希望事項</t>
    <rPh sb="0" eb="2">
      <t>キボウ</t>
    </rPh>
    <rPh sb="2" eb="4">
      <t>ジコウ</t>
    </rPh>
    <phoneticPr fontId="2"/>
  </si>
  <si>
    <t>Web申込</t>
    <rPh sb="3" eb="5">
      <t>モウシコミ</t>
    </rPh>
    <phoneticPr fontId="2"/>
  </si>
  <si>
    <t>金 額</t>
    <rPh sb="0" eb="1">
      <t>キン</t>
    </rPh>
    <rPh sb="2" eb="3">
      <t>ガク</t>
    </rPh>
    <phoneticPr fontId="63"/>
  </si>
  <si>
    <t>出演者（指揮者・伴奏者を除く）</t>
    <rPh sb="0" eb="3">
      <t>シュツエンシャ</t>
    </rPh>
    <rPh sb="4" eb="7">
      <t>シキシャ</t>
    </rPh>
    <rPh sb="8" eb="11">
      <t>バンソウシャ</t>
    </rPh>
    <rPh sb="12" eb="13">
      <t>ノゾ</t>
    </rPh>
    <phoneticPr fontId="2"/>
  </si>
  <si>
    <t>名分</t>
    <rPh sb="0" eb="1">
      <t>メイ</t>
    </rPh>
    <rPh sb="1" eb="2">
      <t>フン</t>
    </rPh>
    <phoneticPr fontId="2"/>
  </si>
  <si>
    <t>　　参加負担金</t>
    <rPh sb="2" eb="7">
      <t>サンカフタンキン</t>
    </rPh>
    <phoneticPr fontId="2"/>
  </si>
  <si>
    <t>中学校部門</t>
    <rPh sb="0" eb="3">
      <t>チュウガッコウ</t>
    </rPh>
    <rPh sb="3" eb="5">
      <t>ブモン</t>
    </rPh>
    <phoneticPr fontId="2"/>
  </si>
  <si>
    <t>高等学校部門</t>
    <rPh sb="0" eb="4">
      <t>コウトウガッコウ</t>
    </rPh>
    <rPh sb="4" eb="6">
      <t>ブモン</t>
    </rPh>
    <phoneticPr fontId="2"/>
  </si>
  <si>
    <t>大学職場一般部門</t>
    <rPh sb="0" eb="8">
      <t>ダイガクショクバイッパンブモン</t>
    </rPh>
    <phoneticPr fontId="2"/>
  </si>
  <si>
    <t>参加負担金の納入日</t>
    <rPh sb="0" eb="2">
      <t>サンカ</t>
    </rPh>
    <rPh sb="2" eb="5">
      <t>フタンキン</t>
    </rPh>
    <rPh sb="6" eb="8">
      <t>ノウニュウ</t>
    </rPh>
    <rPh sb="8" eb="9">
      <t>ヒ</t>
    </rPh>
    <phoneticPr fontId="2"/>
  </si>
  <si>
    <t>参加負担金の納入確認</t>
    <rPh sb="0" eb="2">
      <t>サンカ</t>
    </rPh>
    <rPh sb="2" eb="5">
      <t>フタンキン</t>
    </rPh>
    <rPh sb="6" eb="8">
      <t>ノウニュウ</t>
    </rPh>
    <rPh sb="8" eb="10">
      <t>カクニン</t>
    </rPh>
    <phoneticPr fontId="2"/>
  </si>
  <si>
    <t>団体名</t>
    <rPh sb="0" eb="3">
      <t>ダンタイメイ</t>
    </rPh>
    <phoneticPr fontId="2"/>
  </si>
  <si>
    <t>代表者名・校長名</t>
    <rPh sb="0" eb="4">
      <t>ダイヒョウシャメイ</t>
    </rPh>
    <rPh sb="5" eb="8">
      <t>コウチョウメイ</t>
    </rPh>
    <phoneticPr fontId="2"/>
  </si>
  <si>
    <t>【内　訳】</t>
    <rPh sb="1" eb="2">
      <t>ナイ</t>
    </rPh>
    <rPh sb="3" eb="4">
      <t>ヤク</t>
    </rPh>
    <phoneticPr fontId="2"/>
  </si>
  <si>
    <t>代表者氏名
（校長）</t>
    <rPh sb="0" eb="3">
      <t>ダイヒョウシャ</t>
    </rPh>
    <rPh sb="3" eb="5">
      <t>シメイ</t>
    </rPh>
    <rPh sb="7" eb="9">
      <t>コウチョウ</t>
    </rPh>
    <phoneticPr fontId="2"/>
  </si>
  <si>
    <t>住 　所</t>
    <rPh sb="0" eb="1">
      <t>ジュウ</t>
    </rPh>
    <rPh sb="3" eb="4">
      <t>ショ</t>
    </rPh>
    <phoneticPr fontId="2"/>
  </si>
  <si>
    <t>※付添者（譜めくり含む）は各部門出演者と同額</t>
    <rPh sb="1" eb="3">
      <t>ツキソイ</t>
    </rPh>
    <rPh sb="3" eb="4">
      <t>シャ</t>
    </rPh>
    <rPh sb="5" eb="6">
      <t>フ</t>
    </rPh>
    <rPh sb="9" eb="10">
      <t>フク</t>
    </rPh>
    <rPh sb="13" eb="16">
      <t>カクブモン</t>
    </rPh>
    <rPh sb="16" eb="19">
      <t>シュツエンシャ</t>
    </rPh>
    <rPh sb="20" eb="22">
      <t>ドウガク</t>
    </rPh>
    <phoneticPr fontId="2"/>
  </si>
  <si>
    <t>譜めくり</t>
    <rPh sb="0" eb="1">
      <t>フ</t>
    </rPh>
    <phoneticPr fontId="2"/>
  </si>
  <si>
    <t>付添人（譜めくりを含む）</t>
    <rPh sb="0" eb="2">
      <t>ツキソイ</t>
    </rPh>
    <rPh sb="2" eb="3">
      <t>ニン</t>
    </rPh>
    <rPh sb="4" eb="5">
      <t>フ</t>
    </rPh>
    <rPh sb="9" eb="10">
      <t>フク</t>
    </rPh>
    <phoneticPr fontId="2"/>
  </si>
  <si>
    <t>※「譜めくり」と「付添」は、合わせて３名以内</t>
    <rPh sb="2" eb="3">
      <t>フ</t>
    </rPh>
    <rPh sb="9" eb="11">
      <t>ツキソイ</t>
    </rPh>
    <rPh sb="14" eb="15">
      <t>ア</t>
    </rPh>
    <rPh sb="19" eb="20">
      <t>メイ</t>
    </rPh>
    <rPh sb="20" eb="22">
      <t>イナイ</t>
    </rPh>
    <phoneticPr fontId="2"/>
  </si>
  <si>
    <t>付添</t>
    <rPh sb="0" eb="1">
      <t>ツ</t>
    </rPh>
    <rPh sb="1" eb="2">
      <t>ソ</t>
    </rPh>
    <phoneticPr fontId="2"/>
  </si>
  <si>
    <t>※出演者と同額</t>
    <rPh sb="1" eb="4">
      <t>シュツエンシャ</t>
    </rPh>
    <rPh sb="5" eb="7">
      <t>ドウガク</t>
    </rPh>
    <phoneticPr fontId="2"/>
  </si>
  <si>
    <t>譜めくり・付添
の合計人数</t>
    <rPh sb="0" eb="1">
      <t>フ</t>
    </rPh>
    <rPh sb="5" eb="6">
      <t>ツ</t>
    </rPh>
    <rPh sb="6" eb="7">
      <t>ソ</t>
    </rPh>
    <rPh sb="9" eb="11">
      <t>ゴウケイ</t>
    </rPh>
    <rPh sb="11" eb="13">
      <t>ニンズウ</t>
    </rPh>
    <phoneticPr fontId="2"/>
  </si>
  <si>
    <t>参加負担金は部門によって異なります。金額をご確認の上、指定の口座へお振込みください。</t>
    <rPh sb="0" eb="2">
      <t>サンカ</t>
    </rPh>
    <rPh sb="2" eb="5">
      <t>フタンキン</t>
    </rPh>
    <rPh sb="6" eb="8">
      <t>ブモン</t>
    </rPh>
    <rPh sb="12" eb="13">
      <t>コト</t>
    </rPh>
    <rPh sb="18" eb="20">
      <t>キンガク</t>
    </rPh>
    <rPh sb="22" eb="24">
      <t>カクニン</t>
    </rPh>
    <rPh sb="25" eb="26">
      <t>ウエ</t>
    </rPh>
    <phoneticPr fontId="2"/>
  </si>
  <si>
    <t>　【入力例】　1 / 23　→　1月23日に変換されます。</t>
    <rPh sb="2" eb="4">
      <t>ニュウリョク</t>
    </rPh>
    <rPh sb="4" eb="5">
      <t>レイ</t>
    </rPh>
    <rPh sb="17" eb="18">
      <t>ガツ</t>
    </rPh>
    <rPh sb="20" eb="21">
      <t>ニチ</t>
    </rPh>
    <rPh sb="22" eb="24">
      <t>ヘンカン</t>
    </rPh>
    <phoneticPr fontId="2"/>
  </si>
  <si>
    <t>希望事項</t>
    <rPh sb="0" eb="2">
      <t>キボウ</t>
    </rPh>
    <rPh sb="2" eb="4">
      <t>ジコウ</t>
    </rPh>
    <phoneticPr fontId="13"/>
  </si>
  <si>
    <t>＝</t>
    <phoneticPr fontId="2"/>
  </si>
  <si>
    <t>無伴奏（ピアノ使用せず）</t>
    <rPh sb="0" eb="3">
      <t>ムバンソウ</t>
    </rPh>
    <rPh sb="7" eb="9">
      <t>シヨウ</t>
    </rPh>
    <phoneticPr fontId="2"/>
  </si>
  <si>
    <t>伴奏楽器</t>
    <phoneticPr fontId="2"/>
  </si>
  <si>
    <t>ピアノ伴奏者氏名</t>
    <rPh sb="3" eb="5">
      <t>バンソウ</t>
    </rPh>
    <rPh sb="5" eb="6">
      <t>シャ</t>
    </rPh>
    <rPh sb="6" eb="8">
      <t>シメイ</t>
    </rPh>
    <phoneticPr fontId="2"/>
  </si>
  <si>
    <t>ピアノ伴奏者ふりがな</t>
    <rPh sb="3" eb="5">
      <t>バンソウ</t>
    </rPh>
    <rPh sb="5" eb="6">
      <t>シャ</t>
    </rPh>
    <phoneticPr fontId="2"/>
  </si>
  <si>
    <t>出演者人数</t>
    <rPh sb="0" eb="3">
      <t>シュツエンシャ</t>
    </rPh>
    <rPh sb="3" eb="5">
      <t>ニンズウ</t>
    </rPh>
    <phoneticPr fontId="2"/>
  </si>
  <si>
    <t>演奏時間1</t>
    <rPh sb="0" eb="2">
      <t>エンソウ</t>
    </rPh>
    <rPh sb="2" eb="4">
      <t>ジカン</t>
    </rPh>
    <phoneticPr fontId="2"/>
  </si>
  <si>
    <t>利用方法1</t>
    <rPh sb="0" eb="2">
      <t>リヨウ</t>
    </rPh>
    <rPh sb="2" eb="4">
      <t>ホウホウ</t>
    </rPh>
    <phoneticPr fontId="2"/>
  </si>
  <si>
    <t>演奏時間2</t>
    <rPh sb="0" eb="2">
      <t>エンソウ</t>
    </rPh>
    <rPh sb="2" eb="4">
      <t>ジカン</t>
    </rPh>
    <phoneticPr fontId="2"/>
  </si>
  <si>
    <t>利用方法2</t>
    <rPh sb="0" eb="2">
      <t>リヨウ</t>
    </rPh>
    <rPh sb="2" eb="4">
      <t>ホウホウ</t>
    </rPh>
    <phoneticPr fontId="2"/>
  </si>
  <si>
    <t>演奏時間3</t>
    <rPh sb="0" eb="2">
      <t>エンソウ</t>
    </rPh>
    <rPh sb="2" eb="4">
      <t>ジカン</t>
    </rPh>
    <phoneticPr fontId="2"/>
  </si>
  <si>
    <t>利用方法3</t>
    <rPh sb="0" eb="2">
      <t>リヨウ</t>
    </rPh>
    <rPh sb="2" eb="4">
      <t>ホウホウ</t>
    </rPh>
    <phoneticPr fontId="2"/>
  </si>
  <si>
    <t>演奏時間4</t>
    <rPh sb="0" eb="2">
      <t>エンソウ</t>
    </rPh>
    <rPh sb="2" eb="4">
      <t>ジカン</t>
    </rPh>
    <phoneticPr fontId="2"/>
  </si>
  <si>
    <t>利用方法4</t>
    <rPh sb="0" eb="2">
      <t>リヨウ</t>
    </rPh>
    <rPh sb="2" eb="4">
      <t>ホウホウ</t>
    </rPh>
    <phoneticPr fontId="2"/>
  </si>
  <si>
    <t>演奏時間5</t>
    <rPh sb="0" eb="2">
      <t>エンソウ</t>
    </rPh>
    <rPh sb="2" eb="4">
      <t>ジカン</t>
    </rPh>
    <phoneticPr fontId="2"/>
  </si>
  <si>
    <t>利用方法5</t>
    <rPh sb="0" eb="2">
      <t>リヨウ</t>
    </rPh>
    <rPh sb="2" eb="4">
      <t>ホウホウ</t>
    </rPh>
    <phoneticPr fontId="2"/>
  </si>
  <si>
    <t>参加負担金・出演者入場券代金納付書</t>
    <rPh sb="0" eb="1">
      <t>サン</t>
    </rPh>
    <rPh sb="1" eb="2">
      <t>カ</t>
    </rPh>
    <rPh sb="2" eb="3">
      <t>フ</t>
    </rPh>
    <rPh sb="6" eb="9">
      <t>シュツエンシャ</t>
    </rPh>
    <rPh sb="9" eb="12">
      <t>ニュウジョウケン</t>
    </rPh>
    <rPh sb="12" eb="14">
      <t>ダイキン</t>
    </rPh>
    <phoneticPr fontId="63"/>
  </si>
  <si>
    <t>枚</t>
    <rPh sb="0" eb="1">
      <t>マイ</t>
    </rPh>
    <phoneticPr fontId="2"/>
  </si>
  <si>
    <t>【必須】</t>
    <rPh sb="1" eb="3">
      <t>ヒッス</t>
    </rPh>
    <phoneticPr fontId="2"/>
  </si>
  <si>
    <t>緊急連絡先メール</t>
    <rPh sb="0" eb="2">
      <t>キンキュウ</t>
    </rPh>
    <rPh sb="2" eb="5">
      <t>レンラクサキ</t>
    </rPh>
    <phoneticPr fontId="2"/>
  </si>
  <si>
    <t>伴奏に使用する楽器</t>
    <rPh sb="0" eb="2">
      <t>バンソウ</t>
    </rPh>
    <rPh sb="3" eb="5">
      <t>シヨウ</t>
    </rPh>
    <rPh sb="7" eb="9">
      <t>ガッキ</t>
    </rPh>
    <phoneticPr fontId="2"/>
  </si>
  <si>
    <t>伴奏楽器なし</t>
    <rPh sb="0" eb="2">
      <t>バンソウ</t>
    </rPh>
    <rPh sb="2" eb="4">
      <t>ガッキ</t>
    </rPh>
    <phoneticPr fontId="2"/>
  </si>
  <si>
    <t>【必須】</t>
    <phoneticPr fontId="2"/>
  </si>
  <si>
    <r>
      <t>枚　　</t>
    </r>
    <r>
      <rPr>
        <sz val="11"/>
        <color rgb="FFFF0000"/>
        <rFont val="ＭＳ Ｐゴシック"/>
        <family val="3"/>
        <charset val="128"/>
      </rPr>
      <t>※中学校部門出演者のみ購入可（３００円／枚）</t>
    </r>
    <rPh sb="0" eb="1">
      <t>マイ</t>
    </rPh>
    <rPh sb="4" eb="7">
      <t>チュウガッコウ</t>
    </rPh>
    <rPh sb="7" eb="9">
      <t>ブモン</t>
    </rPh>
    <rPh sb="9" eb="12">
      <t>シュツエンシャ</t>
    </rPh>
    <rPh sb="14" eb="16">
      <t>コウニュウ</t>
    </rPh>
    <rPh sb="16" eb="17">
      <t>カ</t>
    </rPh>
    <rPh sb="21" eb="22">
      <t>エン</t>
    </rPh>
    <rPh sb="23" eb="24">
      <t>マイ</t>
    </rPh>
    <phoneticPr fontId="2"/>
  </si>
  <si>
    <r>
      <t>枚　　</t>
    </r>
    <r>
      <rPr>
        <sz val="11"/>
        <color rgb="FFFF0000"/>
        <rFont val="ＭＳ Ｐゴシック"/>
        <family val="3"/>
        <charset val="128"/>
      </rPr>
      <t>※高等学校部門出演者のみ購入可（３００円／枚）</t>
    </r>
    <rPh sb="0" eb="1">
      <t>マイ</t>
    </rPh>
    <rPh sb="4" eb="10">
      <t>コウトウガッコウブモン</t>
    </rPh>
    <rPh sb="10" eb="13">
      <t>シュツエンシャ</t>
    </rPh>
    <rPh sb="15" eb="18">
      <t>コウニュウカ</t>
    </rPh>
    <phoneticPr fontId="2"/>
  </si>
  <si>
    <r>
      <t>枚　　</t>
    </r>
    <r>
      <rPr>
        <sz val="11"/>
        <color rgb="FFFF0000"/>
        <rFont val="ＭＳ Ｐゴシック"/>
        <family val="3"/>
        <charset val="128"/>
      </rPr>
      <t>※中学校部門・高等学校部門出演者のみ購入可（３００円／枚）</t>
    </r>
    <rPh sb="0" eb="1">
      <t>マイ</t>
    </rPh>
    <rPh sb="10" eb="14">
      <t>コウトウガッコウ</t>
    </rPh>
    <rPh sb="14" eb="16">
      <t>ブモン</t>
    </rPh>
    <phoneticPr fontId="2"/>
  </si>
  <si>
    <t>総計（①＋②）</t>
    <rPh sb="0" eb="2">
      <t>ソウケイ</t>
    </rPh>
    <phoneticPr fontId="63"/>
  </si>
  <si>
    <t>①</t>
    <phoneticPr fontId="63"/>
  </si>
  <si>
    <t>②</t>
    <phoneticPr fontId="63"/>
  </si>
  <si>
    <t>参加費（１人）</t>
    <rPh sb="0" eb="3">
      <t>サンカヒ</t>
    </rPh>
    <rPh sb="5" eb="6">
      <t>ニン</t>
    </rPh>
    <phoneticPr fontId="2"/>
  </si>
  <si>
    <t>参加負担金計</t>
    <rPh sb="0" eb="5">
      <t>サンカフタンキン</t>
    </rPh>
    <rPh sb="5" eb="6">
      <t>ケイ</t>
    </rPh>
    <phoneticPr fontId="2"/>
  </si>
  <si>
    <t>納入確認</t>
    <rPh sb="0" eb="2">
      <t>ノウニュウ</t>
    </rPh>
    <rPh sb="2" eb="4">
      <t>カクニン</t>
    </rPh>
    <phoneticPr fontId="2"/>
  </si>
  <si>
    <t>納入日</t>
    <rPh sb="0" eb="3">
      <t>ノウニュウビ</t>
    </rPh>
    <phoneticPr fontId="2"/>
  </si>
  <si>
    <t>メールアドレス</t>
  </si>
  <si>
    <t>緊急連絡先アドレス</t>
    <rPh sb="0" eb="2">
      <t>キンキュウ</t>
    </rPh>
    <rPh sb="2" eb="5">
      <t>レンラクサキ</t>
    </rPh>
    <phoneticPr fontId="2"/>
  </si>
  <si>
    <t>9月20日　出演者入場券購入</t>
  </si>
  <si>
    <t>9月21日　出演者入場券購入</t>
  </si>
  <si>
    <t>9月22日　出演者入場券購入</t>
  </si>
  <si>
    <t>伴奏楽器</t>
  </si>
  <si>
    <t>ピアノ以外の伴奏楽器</t>
    <rPh sb="8" eb="10">
      <t>ガッキ</t>
    </rPh>
    <phoneticPr fontId="2"/>
  </si>
  <si>
    <t>ピアノ以外の伴奏者名</t>
    <rPh sb="3" eb="5">
      <t>イガイ</t>
    </rPh>
    <rPh sb="6" eb="8">
      <t>バンソウ</t>
    </rPh>
    <rPh sb="8" eb="9">
      <t>シャ</t>
    </rPh>
    <rPh sb="9" eb="10">
      <t>メイ</t>
    </rPh>
    <phoneticPr fontId="2"/>
  </si>
  <si>
    <t>上記のとおり、参加負担金ならびに出演者入場券代金を払い込みました。</t>
    <rPh sb="0" eb="2">
      <t>ジョウキ</t>
    </rPh>
    <rPh sb="7" eb="12">
      <t>サンカフタンキン</t>
    </rPh>
    <rPh sb="25" eb="26">
      <t>ハラ</t>
    </rPh>
    <rPh sb="27" eb="28">
      <t>コ</t>
    </rPh>
    <phoneticPr fontId="2"/>
  </si>
  <si>
    <t>ピアノ以外</t>
    <rPh sb="3" eb="5">
      <t>イガイ</t>
    </rPh>
    <phoneticPr fontId="2"/>
  </si>
  <si>
    <t>ピアノ以外の
伴奏者名</t>
    <rPh sb="3" eb="5">
      <t>イガイ</t>
    </rPh>
    <rPh sb="7" eb="10">
      <t>バンソウシャ</t>
    </rPh>
    <rPh sb="10" eb="11">
      <t>メイ</t>
    </rPh>
    <phoneticPr fontId="2"/>
  </si>
  <si>
    <t>指揮者用
譜面台</t>
    <rPh sb="0" eb="3">
      <t>シキシャ</t>
    </rPh>
    <rPh sb="3" eb="4">
      <t>ヨウ</t>
    </rPh>
    <rPh sb="5" eb="8">
      <t>フメンダイ</t>
    </rPh>
    <phoneticPr fontId="13"/>
  </si>
  <si>
    <t>譜めくり
椅子</t>
    <rPh sb="0" eb="1">
      <t>フ</t>
    </rPh>
    <rPh sb="5" eb="7">
      <t>イス</t>
    </rPh>
    <phoneticPr fontId="2"/>
  </si>
  <si>
    <t>宿泊なし</t>
    <rPh sb="0" eb="2">
      <t>シュクハク</t>
    </rPh>
    <phoneticPr fontId="2"/>
  </si>
  <si>
    <t>【中学校・高等学校のみ】この納付書は、郵送書類（楽譜等）に同封してお送りください。</t>
    <rPh sb="1" eb="4">
      <t>チュウガッコウ</t>
    </rPh>
    <rPh sb="5" eb="9">
      <t>コウトウガッコウ</t>
    </rPh>
    <rPh sb="14" eb="17">
      <t>ノウフショ</t>
    </rPh>
    <rPh sb="19" eb="21">
      <t>ユウソウ</t>
    </rPh>
    <rPh sb="21" eb="23">
      <t>ショルイ</t>
    </rPh>
    <rPh sb="24" eb="26">
      <t>ガクフ</t>
    </rPh>
    <rPh sb="26" eb="27">
      <t>トウ</t>
    </rPh>
    <phoneticPr fontId="2"/>
  </si>
  <si>
    <t>参加費</t>
    <rPh sb="0" eb="3">
      <t>サンカヒ</t>
    </rPh>
    <phoneticPr fontId="2"/>
  </si>
  <si>
    <t>ただし、</t>
    <phoneticPr fontId="2"/>
  </si>
  <si>
    <t>参加負担金ならびに出演者入場券代金として</t>
  </si>
  <si>
    <t>大学職場一般部門（大学ユース合唱の部）　出演者名簿【入力シート】</t>
    <phoneticPr fontId="2"/>
  </si>
  <si>
    <r>
      <t>※</t>
    </r>
    <r>
      <rPr>
        <sz val="14"/>
        <color rgb="FFFF0000"/>
        <rFont val="ＭＳ Ｐゴシック"/>
        <family val="3"/>
        <charset val="128"/>
      </rPr>
      <t>「大学ユース合唱の部」の出演団体のみ</t>
    </r>
    <r>
      <rPr>
        <sz val="14"/>
        <color theme="1"/>
        <rFont val="ＭＳ Ｐゴシック"/>
        <family val="3"/>
        <charset val="128"/>
      </rPr>
      <t>ご提出ください。</t>
    </r>
    <phoneticPr fontId="2"/>
  </si>
  <si>
    <t>開催年（西暦・数値のみ）</t>
    <rPh sb="0" eb="2">
      <t>カイサイ</t>
    </rPh>
    <rPh sb="2" eb="3">
      <t>ネン</t>
    </rPh>
    <rPh sb="4" eb="6">
      <t>セイレキ</t>
    </rPh>
    <rPh sb="7" eb="9">
      <t>スウチ</t>
    </rPh>
    <phoneticPr fontId="2"/>
  </si>
  <si>
    <t>支部長または理事長名</t>
    <rPh sb="0" eb="3">
      <t>シブチョウ</t>
    </rPh>
    <rPh sb="6" eb="9">
      <t>リジチョウ</t>
    </rPh>
    <rPh sb="9" eb="10">
      <t>メイ</t>
    </rPh>
    <phoneticPr fontId="2"/>
  </si>
  <si>
    <t>緊急連絡先メールアドレス</t>
    <rPh sb="0" eb="2">
      <t>キンキュウ</t>
    </rPh>
    <rPh sb="2" eb="5">
      <t>レンラクサキ</t>
    </rPh>
    <phoneticPr fontId="2"/>
  </si>
  <si>
    <t>出演者入場券代金</t>
    <rPh sb="0" eb="6">
      <t>シュツエンシャニュウジョウケン</t>
    </rPh>
    <rPh sb="6" eb="8">
      <t>ダイキン</t>
    </rPh>
    <phoneticPr fontId="2"/>
  </si>
  <si>
    <t>日</t>
    <rPh sb="0" eb="1">
      <t>ニチ</t>
    </rPh>
    <phoneticPr fontId="2"/>
  </si>
  <si>
    <t>月</t>
    <rPh sb="0" eb="1">
      <t>ゲツ</t>
    </rPh>
    <phoneticPr fontId="2"/>
  </si>
  <si>
    <t>火</t>
  </si>
  <si>
    <t>水</t>
  </si>
  <si>
    <t>木</t>
  </si>
  <si>
    <t>金</t>
  </si>
  <si>
    <t>土</t>
  </si>
  <si>
    <t>開催日前日の日付</t>
    <rPh sb="0" eb="3">
      <t>カイサイビ</t>
    </rPh>
    <rPh sb="3" eb="4">
      <t>ゼン</t>
    </rPh>
    <rPh sb="6" eb="8">
      <t>ヒヅケ</t>
    </rPh>
    <phoneticPr fontId="2"/>
  </si>
  <si>
    <t>開催日１日目の日付</t>
    <rPh sb="0" eb="3">
      <t>カイサイビ</t>
    </rPh>
    <rPh sb="4" eb="6">
      <t>ニチメ</t>
    </rPh>
    <rPh sb="7" eb="9">
      <t>ヒヅケ</t>
    </rPh>
    <phoneticPr fontId="2"/>
  </si>
  <si>
    <t>開催日２日目の日付</t>
    <rPh sb="0" eb="3">
      <t>カイサイビ</t>
    </rPh>
    <rPh sb="4" eb="6">
      <t>ニチメ</t>
    </rPh>
    <rPh sb="7" eb="9">
      <t>ヒヅケ</t>
    </rPh>
    <phoneticPr fontId="2"/>
  </si>
  <si>
    <t>開催日３日目の日付</t>
    <rPh sb="0" eb="3">
      <t>カイサイビ</t>
    </rPh>
    <rPh sb="4" eb="6">
      <t>ニチメ</t>
    </rPh>
    <rPh sb="7" eb="9">
      <t>ヒヅケ</t>
    </rPh>
    <phoneticPr fontId="2"/>
  </si>
  <si>
    <t>開催日翌日の日付</t>
    <rPh sb="0" eb="3">
      <t>カイサイビ</t>
    </rPh>
    <rPh sb="3" eb="5">
      <t>ヨクジツ</t>
    </rPh>
    <rPh sb="6" eb="8">
      <t>ヒヅケ</t>
    </rPh>
    <phoneticPr fontId="2"/>
  </si>
  <si>
    <r>
      <t xml:space="preserve">参加人数（演奏者）
</t>
    </r>
    <r>
      <rPr>
        <sz val="11"/>
        <color rgb="FFFF0000"/>
        <rFont val="ＭＳ Ｐゴシック"/>
        <family val="3"/>
        <charset val="128"/>
      </rPr>
      <t>※指揮者・伴奏者を除く</t>
    </r>
    <rPh sb="0" eb="2">
      <t>サンカ</t>
    </rPh>
    <rPh sb="2" eb="4">
      <t>ニンズウ</t>
    </rPh>
    <rPh sb="5" eb="8">
      <t>エンソウシャ</t>
    </rPh>
    <rPh sb="11" eb="14">
      <t>シキシャ</t>
    </rPh>
    <rPh sb="15" eb="18">
      <t>バンソウシャ</t>
    </rPh>
    <rPh sb="19" eb="20">
      <t>ノゾ</t>
    </rPh>
    <phoneticPr fontId="2"/>
  </si>
  <si>
    <t>名</t>
    <rPh sb="0" eb="1">
      <t>メイ</t>
    </rPh>
    <phoneticPr fontId="2"/>
  </si>
  <si>
    <t>合計人数</t>
    <rPh sb="0" eb="2">
      <t>ゴウケイ</t>
    </rPh>
    <rPh sb="2" eb="4">
      <t>ニンズウ</t>
    </rPh>
    <phoneticPr fontId="2"/>
  </si>
  <si>
    <t>追加料金（CD代等があれば）</t>
    <rPh sb="0" eb="4">
      <t>ツイカリョウキン</t>
    </rPh>
    <rPh sb="7" eb="8">
      <t>ダイ</t>
    </rPh>
    <rPh sb="8" eb="9">
      <t>トウ</t>
    </rPh>
    <phoneticPr fontId="2"/>
  </si>
  <si>
    <t>予めこのシート（ピンク部分）に大会の基本情報を入力すると、各シートに反映されます。</t>
    <rPh sb="11" eb="13">
      <t>ブブン</t>
    </rPh>
    <rPh sb="15" eb="17">
      <t>タイカイ</t>
    </rPh>
    <rPh sb="18" eb="20">
      <t>キホン</t>
    </rPh>
    <rPh sb="20" eb="22">
      <t>ジョウホウ</t>
    </rPh>
    <rPh sb="23" eb="25">
      <t>ニュウリョク</t>
    </rPh>
    <rPh sb="29" eb="30">
      <t>カク</t>
    </rPh>
    <rPh sb="34" eb="36">
      <t>ハンエイ</t>
    </rPh>
    <phoneticPr fontId="2"/>
  </si>
  <si>
    <t>注）出演日当日については、出演者入場券の購入は不要です。　（出演者証の提示で入場可）</t>
    <rPh sb="0" eb="1">
      <t>チュウ</t>
    </rPh>
    <rPh sb="2" eb="5">
      <t>シュツエンビ</t>
    </rPh>
    <rPh sb="5" eb="7">
      <t>トウジツ</t>
    </rPh>
    <rPh sb="13" eb="16">
      <t>シュツエンシャ</t>
    </rPh>
    <rPh sb="16" eb="19">
      <t>ニュウジョウケン</t>
    </rPh>
    <rPh sb="20" eb="22">
      <t>コウニュウ</t>
    </rPh>
    <rPh sb="23" eb="25">
      <t>フヨウ</t>
    </rPh>
    <rPh sb="30" eb="34">
      <t>シュツエンシャショウ</t>
    </rPh>
    <rPh sb="35" eb="37">
      <t>テイジ</t>
    </rPh>
    <rPh sb="38" eb="40">
      <t>ニュウジョウ</t>
    </rPh>
    <rPh sb="40" eb="41">
      <t>カ</t>
    </rPh>
    <phoneticPr fontId="2"/>
  </si>
  <si>
    <t>小学生</t>
    <rPh sb="0" eb="3">
      <t>ショウガクセイ</t>
    </rPh>
    <phoneticPr fontId="2"/>
  </si>
  <si>
    <t>小学生</t>
    <rPh sb="0" eb="3">
      <t>ショウガクセイ</t>
    </rPh>
    <phoneticPr fontId="2"/>
  </si>
  <si>
    <t>部門別参加費</t>
    <rPh sb="0" eb="2">
      <t>ブモン</t>
    </rPh>
    <rPh sb="2" eb="3">
      <t>ベツ</t>
    </rPh>
    <rPh sb="3" eb="6">
      <t>サンカヒ</t>
    </rPh>
    <phoneticPr fontId="2"/>
  </si>
  <si>
    <t>小学生部門</t>
    <rPh sb="0" eb="3">
      <t>ショウガクセイ</t>
    </rPh>
    <rPh sb="3" eb="5">
      <t>ブモン</t>
    </rPh>
    <phoneticPr fontId="2"/>
  </si>
  <si>
    <t>円</t>
    <rPh sb="0" eb="1">
      <t>エン</t>
    </rPh>
    <phoneticPr fontId="2"/>
  </si>
  <si>
    <t>非開催部門には、
「―」（全角）
を入力する</t>
    <rPh sb="0" eb="1">
      <t>ヒ</t>
    </rPh>
    <rPh sb="1" eb="5">
      <t>カイサイブモン</t>
    </rPh>
    <rPh sb="13" eb="15">
      <t>ゼンカク</t>
    </rPh>
    <rPh sb="18" eb="20">
      <t>ニュウリョク</t>
    </rPh>
    <phoneticPr fontId="2"/>
  </si>
  <si>
    <t>大会正式名称</t>
    <rPh sb="0" eb="2">
      <t>タイカイ</t>
    </rPh>
    <rPh sb="2" eb="4">
      <t>セイシキ</t>
    </rPh>
    <rPh sb="4" eb="6">
      <t>メイショウ</t>
    </rPh>
    <phoneticPr fontId="2"/>
  </si>
  <si>
    <t>参加申込</t>
    <rPh sb="0" eb="2">
      <t>サンカ</t>
    </rPh>
    <rPh sb="2" eb="4">
      <t>モウシコミ</t>
    </rPh>
    <phoneticPr fontId="2"/>
  </si>
  <si>
    <t>　※県大会の申込書として使用する際は県連理事長名を記入</t>
    <rPh sb="2" eb="5">
      <t>ケンタイカイ</t>
    </rPh>
    <rPh sb="6" eb="9">
      <t>モウシコミショ</t>
    </rPh>
    <rPh sb="18" eb="20">
      <t>ケンレン</t>
    </rPh>
    <phoneticPr fontId="2"/>
  </si>
  <si>
    <t>アンロックPW</t>
    <phoneticPr fontId="2"/>
  </si>
  <si>
    <t>色のセルは、「大会基本情報シート」からの飛ばしデータ</t>
    <rPh sb="0" eb="1">
      <t>イロ</t>
    </rPh>
    <rPh sb="20" eb="21">
      <t>ト</t>
    </rPh>
    <phoneticPr fontId="2"/>
  </si>
  <si>
    <r>
      <t>大会正式名称</t>
    </r>
    <r>
      <rPr>
        <sz val="11"/>
        <color rgb="FFFF0000"/>
        <rFont val="ＭＳ Ｐゴシック"/>
        <family val="3"/>
        <charset val="128"/>
      </rPr>
      <t>（回数抜き）</t>
    </r>
    <rPh sb="0" eb="2">
      <t>タイカイ</t>
    </rPh>
    <rPh sb="2" eb="4">
      <t>セイシキ</t>
    </rPh>
    <rPh sb="4" eb="6">
      <t>メイショウ</t>
    </rPh>
    <rPh sb="7" eb="9">
      <t>カイスウ</t>
    </rPh>
    <rPh sb="9" eb="10">
      <t>ヌ</t>
    </rPh>
    <phoneticPr fontId="2"/>
  </si>
  <si>
    <t>主催（支部または県連）</t>
    <rPh sb="0" eb="2">
      <t>シュサイ</t>
    </rPh>
    <rPh sb="3" eb="5">
      <t>シブ</t>
    </rPh>
    <rPh sb="8" eb="10">
      <t>ケンレン</t>
    </rPh>
    <phoneticPr fontId="2"/>
  </si>
  <si>
    <t>第77回全日本合唱コンクール宮城県大会</t>
    <rPh sb="0" eb="1">
      <t>ダイ</t>
    </rPh>
    <rPh sb="3" eb="9">
      <t>カイゼンニホンガッショウ</t>
    </rPh>
    <rPh sb="14" eb="17">
      <t>ミヤギケン</t>
    </rPh>
    <rPh sb="17" eb="19">
      <t>タイカイ</t>
    </rPh>
    <phoneticPr fontId="2"/>
  </si>
  <si>
    <t>全日本合唱コンクール宮城県大会</t>
    <rPh sb="0" eb="3">
      <t>ゼンニホン</t>
    </rPh>
    <rPh sb="3" eb="5">
      <t>ガッショウ</t>
    </rPh>
    <rPh sb="10" eb="12">
      <t>ミヤギ</t>
    </rPh>
    <rPh sb="12" eb="13">
      <t>ケン</t>
    </rPh>
    <rPh sb="13" eb="15">
      <t>タイカイ</t>
    </rPh>
    <phoneticPr fontId="2"/>
  </si>
  <si>
    <t>宮城県合唱連盟</t>
    <rPh sb="0" eb="3">
      <t>ミヤギケン</t>
    </rPh>
    <rPh sb="3" eb="7">
      <t>ガッショウレンメイ</t>
    </rPh>
    <phoneticPr fontId="2"/>
  </si>
  <si>
    <t>水口 裕子</t>
    <rPh sb="0" eb="2">
      <t>ミズグチ</t>
    </rPh>
    <rPh sb="3" eb="5">
      <t>ヒロコ</t>
    </rPh>
    <phoneticPr fontId="2"/>
  </si>
  <si>
    <t>0</t>
    <phoneticPr fontId="2"/>
  </si>
  <si>
    <t>【G1】　Dies sanctificatus</t>
    <phoneticPr fontId="2"/>
  </si>
  <si>
    <t>【G2】　Das edle Herz　Ernst Marinelli</t>
    <phoneticPr fontId="2"/>
  </si>
  <si>
    <t>【G3】　秋の午後</t>
    <phoneticPr fontId="2"/>
  </si>
  <si>
    <t>【G4】　不思議</t>
    <phoneticPr fontId="2"/>
  </si>
  <si>
    <t>【M1】　Ascendens Christus in altum</t>
    <phoneticPr fontId="2"/>
  </si>
  <si>
    <t>【M2】　Geistesgruß</t>
    <phoneticPr fontId="2"/>
  </si>
  <si>
    <t>【M3】　彼岸花</t>
    <rPh sb="5" eb="8">
      <t>ヒガンバナ</t>
    </rPh>
    <phoneticPr fontId="2"/>
  </si>
  <si>
    <t>【M4】　いきよう</t>
    <phoneticPr fontId="2"/>
  </si>
  <si>
    <t>【F1】　Sub tuum praesidium</t>
    <phoneticPr fontId="2"/>
  </si>
  <si>
    <t>【F2】　Die Capelle</t>
    <phoneticPr fontId="2"/>
  </si>
  <si>
    <t>【F3】　Ⅰ（「Motet Vernale」から）</t>
    <phoneticPr fontId="2"/>
  </si>
  <si>
    <t>【F4】　かつて私は信じていた</t>
    <phoneticPr fontId="2"/>
  </si>
  <si>
    <t>確認事項</t>
    <rPh sb="0" eb="2">
      <t>カクニン</t>
    </rPh>
    <rPh sb="2" eb="4">
      <t>ジコウ</t>
    </rPh>
    <phoneticPr fontId="2"/>
  </si>
  <si>
    <t>【E1】　小学生部門 課題曲なし</t>
    <rPh sb="5" eb="8">
      <t>ショウガクセイ</t>
    </rPh>
    <rPh sb="8" eb="10">
      <t>ブモン</t>
    </rPh>
    <rPh sb="11" eb="14">
      <t>カダイキョク</t>
    </rPh>
    <phoneticPr fontId="2"/>
  </si>
  <si>
    <t>【E2】　小学生部門 課題曲なし</t>
    <phoneticPr fontId="2"/>
  </si>
  <si>
    <t>【E3】　小学生部門 課題曲なし</t>
    <phoneticPr fontId="2"/>
  </si>
  <si>
    <t>【E4】　小学生部門 課題曲なし</t>
    <phoneticPr fontId="2"/>
  </si>
  <si>
    <t>【E5】　小学生部門 課題曲なし</t>
    <phoneticPr fontId="2"/>
  </si>
  <si>
    <t>【E6】　小学生部門 課題曲なし</t>
    <phoneticPr fontId="2"/>
  </si>
  <si>
    <t>中学生　同声</t>
    <rPh sb="0" eb="3">
      <t>チュウガクセイ</t>
    </rPh>
    <rPh sb="4" eb="6">
      <t>ドウセイ</t>
    </rPh>
    <phoneticPr fontId="2"/>
  </si>
  <si>
    <t>中学生　混声</t>
    <rPh sb="0" eb="3">
      <t>チュウガクセイ</t>
    </rPh>
    <rPh sb="4" eb="6">
      <t>コンセイ</t>
    </rPh>
    <phoneticPr fontId="2"/>
  </si>
  <si>
    <t>円　【演奏者＋譜めくり等＋録音ＣＤ代金】</t>
    <rPh sb="0" eb="1">
      <t>エン</t>
    </rPh>
    <rPh sb="3" eb="6">
      <t>エンソウシャ</t>
    </rPh>
    <rPh sb="7" eb="8">
      <t>フ</t>
    </rPh>
    <rPh sb="11" eb="12">
      <t>トウ</t>
    </rPh>
    <rPh sb="13" eb="15">
      <t>ロクオン</t>
    </rPh>
    <rPh sb="17" eb="19">
      <t>ダイキン</t>
    </rPh>
    <phoneticPr fontId="2"/>
  </si>
  <si>
    <t>独唱者名ふりがな</t>
    <rPh sb="0" eb="3">
      <t>ドクショウシャ</t>
    </rPh>
    <rPh sb="3" eb="4">
      <t>メイ</t>
    </rPh>
    <phoneticPr fontId="2"/>
  </si>
  <si>
    <t>独唱者名</t>
    <rPh sb="0" eb="3">
      <t>ドクショウシャ</t>
    </rPh>
    <rPh sb="3" eb="4">
      <t>メイ</t>
    </rPh>
    <phoneticPr fontId="2"/>
  </si>
  <si>
    <t>独唱者</t>
    <rPh sb="0" eb="3">
      <t>ドクショウシャ</t>
    </rPh>
    <phoneticPr fontId="2"/>
  </si>
  <si>
    <t>１曲目
※上づめで記入</t>
    <rPh sb="1" eb="3">
      <t>キョクメ</t>
    </rPh>
    <rPh sb="5" eb="6">
      <t>ウエ</t>
    </rPh>
    <rPh sb="9" eb="11">
      <t>キニュウ</t>
    </rPh>
    <phoneticPr fontId="2"/>
  </si>
  <si>
    <t>２曲目
※上づめで記入</t>
    <rPh sb="1" eb="3">
      <t>キョクメ</t>
    </rPh>
    <rPh sb="5" eb="6">
      <t>ウエ</t>
    </rPh>
    <rPh sb="9" eb="11">
      <t>キニュウ</t>
    </rPh>
    <phoneticPr fontId="2"/>
  </si>
  <si>
    <t>３曲目
※上づめで記入</t>
    <rPh sb="1" eb="3">
      <t>キョクメ</t>
    </rPh>
    <rPh sb="5" eb="6">
      <t>ウエ</t>
    </rPh>
    <rPh sb="9" eb="11">
      <t>キニュウ</t>
    </rPh>
    <phoneticPr fontId="2"/>
  </si>
  <si>
    <t>４曲目
※上づめで記入</t>
    <rPh sb="1" eb="3">
      <t>キョクメ</t>
    </rPh>
    <rPh sb="5" eb="6">
      <t>ウエ</t>
    </rPh>
    <rPh sb="9" eb="11">
      <t>キニュウ</t>
    </rPh>
    <phoneticPr fontId="2"/>
  </si>
  <si>
    <t>５曲目
※上づめで記入</t>
    <rPh sb="1" eb="3">
      <t>キョクメ</t>
    </rPh>
    <rPh sb="5" eb="6">
      <t>ウエ</t>
    </rPh>
    <rPh sb="9" eb="11">
      <t>キニュウ</t>
    </rPh>
    <phoneticPr fontId="2"/>
  </si>
  <si>
    <t xml:space="preserve">　　※小学生・中学生・高校以外の団体は押印不要  </t>
    <rPh sb="3" eb="6">
      <t>ショウガクセイ</t>
    </rPh>
    <rPh sb="7" eb="8">
      <t>チュウ</t>
    </rPh>
    <rPh sb="8" eb="9">
      <t>ガク</t>
    </rPh>
    <rPh sb="9" eb="10">
      <t>セイ</t>
    </rPh>
    <rPh sb="11" eb="13">
      <t>コウコウ</t>
    </rPh>
    <rPh sb="12" eb="13">
      <t>コウ</t>
    </rPh>
    <rPh sb="13" eb="15">
      <t>イガイ</t>
    </rPh>
    <rPh sb="16" eb="18">
      <t>ダンタイ</t>
    </rPh>
    <rPh sb="19" eb="21">
      <t>オウイン</t>
    </rPh>
    <rPh sb="21" eb="23">
      <t>フヨウ</t>
    </rPh>
    <phoneticPr fontId="2"/>
  </si>
  <si>
    <t>【小学生・中学生・高等学校のみ】この参加申込書は、郵送書類（楽譜等）に同封してお送りください。</t>
    <rPh sb="1" eb="4">
      <t>ショウガクセイ</t>
    </rPh>
    <rPh sb="5" eb="8">
      <t>チュウガクセイ</t>
    </rPh>
    <rPh sb="9" eb="13">
      <t>コウトウガッコウ</t>
    </rPh>
    <rPh sb="18" eb="23">
      <t>サンカモウシコミショ</t>
    </rPh>
    <rPh sb="25" eb="29">
      <t>ユウソウショルイ</t>
    </rPh>
    <rPh sb="30" eb="32">
      <t>ガクフ</t>
    </rPh>
    <rPh sb="32" eb="33">
      <t>トウ</t>
    </rPh>
    <rPh sb="35" eb="37">
      <t>ドウフウ</t>
    </rPh>
    <rPh sb="40" eb="41">
      <t>オク</t>
    </rPh>
    <phoneticPr fontId="2"/>
  </si>
  <si>
    <t>※ 満29歳以上の方は、大学ユース合唱の部には出場できません。</t>
    <phoneticPr fontId="2"/>
  </si>
  <si>
    <t>　※小学生・中学生部門は空欄</t>
    <rPh sb="2" eb="5">
      <t>ショウガクセイ</t>
    </rPh>
    <rPh sb="6" eb="9">
      <t>チュウガクセイ</t>
    </rPh>
    <rPh sb="9" eb="11">
      <t>ブモン</t>
    </rPh>
    <rPh sb="12" eb="14">
      <t>クウラン</t>
    </rPh>
    <phoneticPr fontId="2"/>
  </si>
  <si>
    <t>　　小学生部門・中学生部門は、合計演奏時間の欄にのみ記入してください。</t>
    <rPh sb="2" eb="5">
      <t>ショウガクセイ</t>
    </rPh>
    <rPh sb="5" eb="7">
      <t>ブモン</t>
    </rPh>
    <rPh sb="8" eb="11">
      <t>チュウガクセイ</t>
    </rPh>
    <rPh sb="11" eb="13">
      <t>ブモン</t>
    </rPh>
    <rPh sb="15" eb="17">
      <t>ゴウケイ</t>
    </rPh>
    <rPh sb="17" eb="21">
      <t>エンソウジカン</t>
    </rPh>
    <rPh sb="22" eb="23">
      <t>ラン</t>
    </rPh>
    <rPh sb="26" eb="28">
      <t>キニュウ</t>
    </rPh>
    <phoneticPr fontId="2"/>
  </si>
  <si>
    <t>＋ 録音CD代
　(1,000円)</t>
    <rPh sb="2" eb="4">
      <t>ロクオン</t>
    </rPh>
    <rPh sb="6" eb="7">
      <t>ダイ</t>
    </rPh>
    <rPh sb="15" eb="16">
      <t>エン</t>
    </rPh>
    <phoneticPr fontId="2"/>
  </si>
  <si>
    <t>大学職場一般（大ユ）</t>
    <rPh sb="0" eb="2">
      <t>ダイガク</t>
    </rPh>
    <rPh sb="2" eb="4">
      <t>ショクバ</t>
    </rPh>
    <rPh sb="4" eb="6">
      <t>イッパン</t>
    </rPh>
    <rPh sb="7" eb="8">
      <t>ダイ</t>
    </rPh>
    <phoneticPr fontId="2"/>
  </si>
  <si>
    <t>大学職場一般（室内）</t>
    <rPh sb="0" eb="2">
      <t>ダイガク</t>
    </rPh>
    <rPh sb="2" eb="4">
      <t>ショクバ</t>
    </rPh>
    <rPh sb="4" eb="6">
      <t>イッパン</t>
    </rPh>
    <rPh sb="7" eb="9">
      <t>シツナイ</t>
    </rPh>
    <phoneticPr fontId="2"/>
  </si>
  <si>
    <t>大学職場一般（混声）</t>
    <rPh sb="0" eb="2">
      <t>ダイガク</t>
    </rPh>
    <rPh sb="2" eb="4">
      <t>ショクバ</t>
    </rPh>
    <rPh sb="4" eb="6">
      <t>イッパン</t>
    </rPh>
    <rPh sb="7" eb="9">
      <t>コンセイ</t>
    </rPh>
    <phoneticPr fontId="2"/>
  </si>
  <si>
    <t>大学職場一般（同声）</t>
    <rPh sb="0" eb="2">
      <t>ダイガク</t>
    </rPh>
    <rPh sb="2" eb="4">
      <t>ショクバ</t>
    </rPh>
    <rPh sb="4" eb="6">
      <t>イッパン</t>
    </rPh>
    <rPh sb="7" eb="9">
      <t>ドウセイ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</si>
</sst>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mm&quot;分&quot;ss&quot;秒&quot;"/>
    <numFmt numFmtId="177" formatCode="&quot;¥&quot;#,##0_);[Red]\(&quot;¥&quot;#,##0\)"/>
    <numFmt numFmtId="178" formatCode="#,##0_ "/>
  </numFmts>
  <fonts count="78">
    <font>
      <sz val="11"/>
      <color theme="1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sz val="6"/>
      <name val="ＭＳ Ｐゴシック"/>
      <family val="2"/>
      <charset val="128"/>
    </font>
    <font>
      <sz val="20"/>
      <color theme="1"/>
      <name val="ＭＳ Ｐゴシック"/>
      <family val="2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1"/>
      <color theme="10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20"/>
      <color theme="1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b/>
      <sz val="11"/>
      <color theme="0" tint="-0.1499984740745262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1"/>
      <color rgb="FFFF0000"/>
      <name val="游ゴシック"/>
      <family val="3"/>
      <charset val="128"/>
      <scheme val="minor"/>
    </font>
    <font>
      <sz val="10"/>
      <color theme="1"/>
      <name val="ＭＳ Ｐゴシック"/>
      <family val="2"/>
      <charset val="128"/>
    </font>
    <font>
      <sz val="9"/>
      <color theme="1"/>
      <name val="ＭＳ Ｐゴシック"/>
      <family val="2"/>
      <charset val="128"/>
    </font>
    <font>
      <sz val="12"/>
      <color theme="1"/>
      <name val="ＭＳ ゴシック"/>
      <family val="3"/>
      <charset val="128"/>
    </font>
    <font>
      <b/>
      <sz val="16"/>
      <color theme="1"/>
      <name val="ＭＳ ゴシック"/>
      <family val="3"/>
      <charset val="128"/>
    </font>
    <font>
      <sz val="9"/>
      <color rgb="FFFF0000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color theme="1"/>
      <name val="ＭＳ Ｐゴシック"/>
      <family val="2"/>
      <charset val="128"/>
    </font>
    <font>
      <b/>
      <sz val="16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rgb="FFCCFF99"/>
      <name val="ＭＳ Ｐゴシック"/>
      <family val="2"/>
      <charset val="128"/>
    </font>
    <font>
      <sz val="16"/>
      <color theme="1"/>
      <name val="ＭＳ Ｐゴシック"/>
      <family val="2"/>
      <charset val="128"/>
    </font>
    <font>
      <sz val="14"/>
      <color rgb="FFFF0000"/>
      <name val="ＭＳ Ｐゴシック"/>
      <family val="3"/>
      <charset val="128"/>
    </font>
    <font>
      <sz val="9"/>
      <name val="ＭＳ 明朝"/>
      <family val="1"/>
      <charset val="128"/>
    </font>
    <font>
      <sz val="6"/>
      <name val="ＭＳ 明朝"/>
      <family val="1"/>
      <charset val="128"/>
    </font>
    <font>
      <sz val="9"/>
      <name val="ＭＳ Ｐゴシック"/>
      <family val="3"/>
      <charset val="128"/>
    </font>
    <font>
      <sz val="12"/>
      <name val="ＭＳ 明朝"/>
      <family val="1"/>
      <charset val="128"/>
    </font>
    <font>
      <b/>
      <sz val="16"/>
      <name val="ＭＳ 明朝"/>
      <family val="1"/>
      <charset val="128"/>
    </font>
    <font>
      <sz val="14"/>
      <color theme="1"/>
      <name val="ＭＳ Ｐゴシック"/>
      <family val="3"/>
      <charset val="128"/>
    </font>
    <font>
      <b/>
      <sz val="14"/>
      <color rgb="FFFF0000"/>
      <name val="UD デジタル 教科書体 NK-B"/>
      <family val="1"/>
      <charset val="128"/>
    </font>
    <font>
      <sz val="12"/>
      <color rgb="FF000000"/>
      <name val="ＭＳ Ｐゴシック"/>
      <family val="3"/>
      <charset val="128"/>
    </font>
    <font>
      <sz val="11"/>
      <color theme="0" tint="-0.1499984740745262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ゴシック"/>
      <family val="3"/>
      <charset val="128"/>
    </font>
    <font>
      <b/>
      <sz val="11"/>
      <color theme="0"/>
      <name val="ＭＳ Ｐゴシック"/>
      <family val="3"/>
      <charset val="128"/>
    </font>
    <font>
      <sz val="11"/>
      <name val="ＭＳ Ｐ明朝"/>
      <family val="1"/>
      <charset val="128"/>
    </font>
    <font>
      <sz val="10.45"/>
      <name val="ＭＳ 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color rgb="FFFF0000"/>
      <name val="ＭＳ Ｐ明朝"/>
      <family val="1"/>
      <charset val="128"/>
    </font>
    <font>
      <b/>
      <sz val="14"/>
      <name val="ＭＳ Ｐ明朝"/>
      <family val="1"/>
      <charset val="128"/>
    </font>
    <font>
      <sz val="8"/>
      <name val="ＭＳ Ｐ明朝"/>
      <family val="1"/>
      <charset val="128"/>
    </font>
    <font>
      <sz val="14"/>
      <name val="ＭＳ Ｐ明朝"/>
      <family val="1"/>
      <charset val="128"/>
    </font>
    <font>
      <b/>
      <sz val="26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6"/>
      <name val="ＭＳ Ｐ明朝"/>
      <family val="1"/>
      <charset val="128"/>
    </font>
    <font>
      <b/>
      <sz val="12"/>
      <color rgb="FFFF0000"/>
      <name val="ＭＳ ゴシック"/>
      <family val="3"/>
      <charset val="128"/>
    </font>
    <font>
      <sz val="20"/>
      <name val="ＭＳ ゴシック"/>
      <family val="3"/>
      <charset val="128"/>
    </font>
    <font>
      <b/>
      <sz val="20"/>
      <name val="ＭＳ Ｐ明朝"/>
      <family val="1"/>
      <charset val="128"/>
    </font>
    <font>
      <b/>
      <sz val="11"/>
      <color theme="0" tint="-4.9989318521683403E-2"/>
      <name val="ＭＳ Ｐゴシック"/>
      <family val="3"/>
      <charset val="128"/>
    </font>
    <font>
      <sz val="16"/>
      <color rgb="FFFF0000"/>
      <name val="ＭＳ Ｐゴシック"/>
      <family val="2"/>
      <charset val="128"/>
    </font>
    <font>
      <b/>
      <sz val="28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6E04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A3DBFF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3366FF"/>
      </left>
      <right/>
      <top style="thick">
        <color rgb="FF3366FF"/>
      </top>
      <bottom/>
      <diagonal/>
    </border>
    <border>
      <left/>
      <right/>
      <top style="thick">
        <color rgb="FF3366FF"/>
      </top>
      <bottom/>
      <diagonal/>
    </border>
    <border>
      <left/>
      <right style="thick">
        <color rgb="FF3366FF"/>
      </right>
      <top style="thick">
        <color rgb="FF3366FF"/>
      </top>
      <bottom/>
      <diagonal/>
    </border>
    <border>
      <left style="thick">
        <color rgb="FF3366FF"/>
      </left>
      <right/>
      <top/>
      <bottom style="thick">
        <color rgb="FF3366FF"/>
      </bottom>
      <diagonal/>
    </border>
    <border>
      <left/>
      <right/>
      <top/>
      <bottom style="thick">
        <color rgb="FF3366FF"/>
      </bottom>
      <diagonal/>
    </border>
    <border>
      <left/>
      <right style="thick">
        <color rgb="FF3366FF"/>
      </right>
      <top/>
      <bottom style="thick">
        <color rgb="FF3366FF"/>
      </bottom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/>
      <diagonal/>
    </border>
    <border>
      <left style="thin">
        <color indexed="64"/>
      </left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/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slantDashDot">
        <color indexed="64"/>
      </right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slantDashDot">
        <color indexed="64"/>
      </right>
      <top/>
      <bottom/>
      <diagonal/>
    </border>
    <border>
      <left style="thin">
        <color indexed="64"/>
      </left>
      <right style="slantDashDot">
        <color indexed="64"/>
      </right>
      <top/>
      <bottom style="slantDashDot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/>
      <bottom style="slantDashDot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/>
      <bottom style="mediumDashed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/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ck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thick">
        <color indexed="64"/>
      </top>
      <bottom style="double">
        <color indexed="64"/>
      </bottom>
      <diagonal/>
    </border>
    <border>
      <left style="dotted">
        <color indexed="64"/>
      </left>
      <right/>
      <top style="thick">
        <color indexed="64"/>
      </top>
      <bottom style="double">
        <color indexed="64"/>
      </bottom>
      <diagonal/>
    </border>
    <border>
      <left style="dotted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/>
      <diagonal/>
    </border>
    <border>
      <left style="dotted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thin">
        <color indexed="64"/>
      </right>
      <top/>
      <bottom style="thick">
        <color indexed="64"/>
      </bottom>
      <diagonal/>
    </border>
    <border>
      <left style="dotted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slantDashDot">
        <color indexed="64"/>
      </right>
      <top/>
      <bottom/>
      <diagonal/>
    </border>
    <border>
      <left/>
      <right style="slantDashDot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Dashed">
        <color auto="1"/>
      </top>
      <bottom/>
      <diagonal/>
    </border>
    <border>
      <left/>
      <right/>
      <top/>
      <bottom style="slantDashDot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60" fillId="0" borderId="0">
      <alignment vertical="center"/>
    </xf>
    <xf numFmtId="0" fontId="61" fillId="0" borderId="0"/>
    <xf numFmtId="38" fontId="22" fillId="0" borderId="0" applyFont="0" applyFill="0" applyBorder="0" applyAlignment="0" applyProtection="0"/>
  </cellStyleXfs>
  <cellXfs count="549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left" vertical="center"/>
    </xf>
    <xf numFmtId="0" fontId="14" fillId="0" borderId="0" xfId="3" applyFont="1">
      <alignment vertical="center"/>
    </xf>
    <xf numFmtId="0" fontId="16" fillId="0" borderId="34" xfId="3" applyFont="1" applyBorder="1" applyAlignment="1">
      <alignment horizontal="center" vertical="center"/>
    </xf>
    <xf numFmtId="0" fontId="5" fillId="0" borderId="0" xfId="3" applyFont="1">
      <alignment vertical="center"/>
    </xf>
    <xf numFmtId="0" fontId="6" fillId="0" borderId="0" xfId="3" applyFont="1" applyAlignment="1">
      <alignment horizontal="right" vertical="center"/>
    </xf>
    <xf numFmtId="0" fontId="5" fillId="0" borderId="38" xfId="3" applyFont="1" applyBorder="1" applyAlignment="1">
      <alignment horizontal="center" vertical="center"/>
    </xf>
    <xf numFmtId="0" fontId="5" fillId="0" borderId="43" xfId="3" applyFont="1" applyBorder="1" applyAlignment="1">
      <alignment horizontal="center" vertical="center"/>
    </xf>
    <xf numFmtId="0" fontId="5" fillId="0" borderId="45" xfId="3" applyFont="1" applyBorder="1" applyAlignment="1">
      <alignment horizontal="center" vertical="center"/>
    </xf>
    <xf numFmtId="0" fontId="19" fillId="0" borderId="0" xfId="3" applyFont="1">
      <alignment vertical="center"/>
    </xf>
    <xf numFmtId="0" fontId="16" fillId="0" borderId="40" xfId="3" applyFont="1" applyBorder="1" applyAlignment="1">
      <alignment horizontal="center" vertical="center"/>
    </xf>
    <xf numFmtId="0" fontId="16" fillId="0" borderId="0" xfId="3" applyFont="1" applyAlignment="1">
      <alignment horizontal="right" vertical="center"/>
    </xf>
    <xf numFmtId="0" fontId="5" fillId="0" borderId="46" xfId="3" applyFont="1" applyBorder="1" applyAlignment="1">
      <alignment horizontal="center" vertical="center"/>
    </xf>
    <xf numFmtId="56" fontId="6" fillId="0" borderId="0" xfId="3" applyNumberFormat="1" applyFont="1" applyAlignment="1">
      <alignment horizontal="left" vertical="center"/>
    </xf>
    <xf numFmtId="0" fontId="5" fillId="0" borderId="43" xfId="3" applyFont="1" applyBorder="1" applyAlignment="1">
      <alignment horizontal="center" vertical="center" wrapText="1"/>
    </xf>
    <xf numFmtId="0" fontId="9" fillId="2" borderId="0" xfId="0" applyFont="1" applyFill="1" applyAlignment="1">
      <alignment vertical="top" wrapText="1"/>
    </xf>
    <xf numFmtId="45" fontId="0" fillId="0" borderId="0" xfId="0" applyNumberFormat="1">
      <alignment vertical="center"/>
    </xf>
    <xf numFmtId="0" fontId="5" fillId="2" borderId="0" xfId="3" applyFont="1" applyFill="1">
      <alignment vertical="center"/>
    </xf>
    <xf numFmtId="0" fontId="31" fillId="0" borderId="42" xfId="3" applyFont="1" applyBorder="1" applyAlignment="1">
      <alignment horizontal="center" vertical="center"/>
    </xf>
    <xf numFmtId="0" fontId="31" fillId="0" borderId="41" xfId="3" applyFont="1" applyBorder="1" applyAlignment="1">
      <alignment horizontal="center" vertical="center"/>
    </xf>
    <xf numFmtId="0" fontId="5" fillId="0" borderId="34" xfId="3" applyFont="1" applyBorder="1" applyAlignment="1">
      <alignment horizontal="center" vertical="center" wrapText="1"/>
    </xf>
    <xf numFmtId="0" fontId="0" fillId="4" borderId="0" xfId="0" applyFill="1">
      <alignment vertical="center"/>
    </xf>
    <xf numFmtId="0" fontId="3" fillId="4" borderId="0" xfId="0" applyFont="1" applyFill="1" applyAlignment="1">
      <alignment horizontal="left" vertical="center" shrinkToFit="1"/>
    </xf>
    <xf numFmtId="0" fontId="3" fillId="4" borderId="0" xfId="0" applyFont="1" applyFill="1" applyAlignment="1">
      <alignment horizontal="left" vertical="center"/>
    </xf>
    <xf numFmtId="0" fontId="8" fillId="4" borderId="0" xfId="0" applyFont="1" applyFill="1" applyAlignment="1">
      <alignment vertical="top" wrapText="1"/>
    </xf>
    <xf numFmtId="0" fontId="0" fillId="4" borderId="0" xfId="0" applyFill="1" applyAlignment="1">
      <alignment horizontal="right" vertical="center"/>
    </xf>
    <xf numFmtId="0" fontId="0" fillId="4" borderId="0" xfId="0" applyFill="1" applyAlignment="1">
      <alignment horizontal="left" vertical="center"/>
    </xf>
    <xf numFmtId="176" fontId="1" fillId="4" borderId="0" xfId="0" applyNumberFormat="1" applyFont="1" applyFill="1">
      <alignment vertical="center"/>
    </xf>
    <xf numFmtId="0" fontId="22" fillId="4" borderId="0" xfId="0" applyFont="1" applyFill="1">
      <alignment vertical="center"/>
    </xf>
    <xf numFmtId="0" fontId="1" fillId="4" borderId="0" xfId="0" applyFont="1" applyFill="1" applyAlignment="1">
      <alignment horizontal="left" vertical="center"/>
    </xf>
    <xf numFmtId="176" fontId="23" fillId="4" borderId="0" xfId="0" applyNumberFormat="1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" fillId="4" borderId="0" xfId="0" applyFont="1" applyFill="1">
      <alignment vertical="center"/>
    </xf>
    <xf numFmtId="0" fontId="21" fillId="4" borderId="0" xfId="0" applyFont="1" applyFill="1">
      <alignment vertical="center"/>
    </xf>
    <xf numFmtId="0" fontId="4" fillId="4" borderId="0" xfId="0" applyFont="1" applyFill="1">
      <alignment vertical="center"/>
    </xf>
    <xf numFmtId="0" fontId="22" fillId="4" borderId="0" xfId="0" applyFont="1" applyFill="1" applyAlignment="1">
      <alignment vertical="top" wrapText="1"/>
    </xf>
    <xf numFmtId="0" fontId="1" fillId="4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vertical="center" wrapText="1"/>
    </xf>
    <xf numFmtId="0" fontId="28" fillId="0" borderId="16" xfId="3" applyFont="1" applyBorder="1">
      <alignment vertical="center"/>
    </xf>
    <xf numFmtId="0" fontId="28" fillId="0" borderId="14" xfId="3" applyFont="1" applyBorder="1">
      <alignment vertical="center"/>
    </xf>
    <xf numFmtId="0" fontId="28" fillId="0" borderId="27" xfId="3" applyFont="1" applyBorder="1">
      <alignment vertical="center"/>
    </xf>
    <xf numFmtId="0" fontId="5" fillId="0" borderId="64" xfId="3" applyFont="1" applyBorder="1" applyAlignment="1">
      <alignment horizontal="center" vertical="center"/>
    </xf>
    <xf numFmtId="176" fontId="31" fillId="0" borderId="41" xfId="3" applyNumberFormat="1" applyFont="1" applyBorder="1" applyAlignment="1">
      <alignment horizontal="center" vertical="center"/>
    </xf>
    <xf numFmtId="0" fontId="18" fillId="0" borderId="43" xfId="3" applyFont="1" applyBorder="1" applyAlignment="1">
      <alignment horizontal="center" vertical="center" wrapText="1"/>
    </xf>
    <xf numFmtId="0" fontId="26" fillId="0" borderId="51" xfId="3" applyFont="1" applyBorder="1" applyAlignment="1">
      <alignment horizontal="left" vertical="center" shrinkToFit="1"/>
    </xf>
    <xf numFmtId="0" fontId="26" fillId="0" borderId="52" xfId="3" applyFont="1" applyBorder="1" applyAlignment="1">
      <alignment horizontal="left" vertical="center" shrinkToFit="1"/>
    </xf>
    <xf numFmtId="0" fontId="26" fillId="0" borderId="53" xfId="3" applyFont="1" applyBorder="1" applyAlignment="1">
      <alignment horizontal="left" vertical="center" shrinkToFit="1"/>
    </xf>
    <xf numFmtId="0" fontId="26" fillId="0" borderId="54" xfId="3" applyFont="1" applyBorder="1" applyAlignment="1">
      <alignment horizontal="left" vertical="center" shrinkToFit="1"/>
    </xf>
    <xf numFmtId="0" fontId="26" fillId="0" borderId="55" xfId="3" applyFont="1" applyBorder="1" applyAlignment="1">
      <alignment horizontal="left" vertical="center" shrinkToFit="1"/>
    </xf>
    <xf numFmtId="0" fontId="26" fillId="0" borderId="56" xfId="3" applyFont="1" applyBorder="1" applyAlignment="1">
      <alignment horizontal="left" vertical="center" shrinkToFit="1"/>
    </xf>
    <xf numFmtId="0" fontId="14" fillId="0" borderId="43" xfId="3" applyFont="1" applyBorder="1" applyAlignment="1">
      <alignment horizontal="center" vertical="center" wrapText="1"/>
    </xf>
    <xf numFmtId="0" fontId="5" fillId="0" borderId="21" xfId="3" applyFont="1" applyBorder="1">
      <alignment vertical="center"/>
    </xf>
    <xf numFmtId="0" fontId="5" fillId="0" borderId="66" xfId="3" applyFont="1" applyBorder="1" applyAlignment="1">
      <alignment horizontal="center" vertical="center"/>
    </xf>
    <xf numFmtId="0" fontId="5" fillId="0" borderId="32" xfId="3" applyFont="1" applyBorder="1">
      <alignment vertical="center"/>
    </xf>
    <xf numFmtId="0" fontId="5" fillId="0" borderId="0" xfId="3" applyFont="1" applyAlignment="1">
      <alignment horizontal="right" vertical="center"/>
    </xf>
    <xf numFmtId="0" fontId="16" fillId="0" borderId="0" xfId="3" applyFont="1" applyAlignment="1">
      <alignment horizontal="center" vertical="center" wrapText="1"/>
    </xf>
    <xf numFmtId="31" fontId="6" fillId="0" borderId="0" xfId="3" applyNumberFormat="1" applyFont="1" applyAlignment="1">
      <alignment horizontal="right" vertical="center"/>
    </xf>
    <xf numFmtId="0" fontId="0" fillId="5" borderId="1" xfId="0" applyFill="1" applyBorder="1">
      <alignment vertical="center"/>
    </xf>
    <xf numFmtId="0" fontId="0" fillId="5" borderId="1" xfId="0" applyFill="1" applyBorder="1" applyAlignment="1">
      <alignment horizontal="left" vertical="center"/>
    </xf>
    <xf numFmtId="0" fontId="0" fillId="5" borderId="1" xfId="0" applyFill="1" applyBorder="1" applyAlignment="1">
      <alignment vertical="center" shrinkToFit="1"/>
    </xf>
    <xf numFmtId="0" fontId="34" fillId="0" borderId="1" xfId="0" applyFont="1" applyBorder="1" applyAlignment="1">
      <alignment horizontal="center" vertical="center" shrinkToFit="1"/>
    </xf>
    <xf numFmtId="0" fontId="1" fillId="4" borderId="0" xfId="0" applyFont="1" applyFill="1" applyAlignment="1">
      <alignment horizontal="right" vertical="center" shrinkToFit="1"/>
    </xf>
    <xf numFmtId="49" fontId="0" fillId="4" borderId="8" xfId="0" applyNumberFormat="1" applyFill="1" applyBorder="1">
      <alignment vertical="center"/>
    </xf>
    <xf numFmtId="49" fontId="0" fillId="4" borderId="0" xfId="0" applyNumberFormat="1" applyFill="1">
      <alignment vertical="center"/>
    </xf>
    <xf numFmtId="49" fontId="21" fillId="4" borderId="0" xfId="0" applyNumberFormat="1" applyFont="1" applyFill="1">
      <alignment vertical="center"/>
    </xf>
    <xf numFmtId="49" fontId="4" fillId="4" borderId="8" xfId="0" applyNumberFormat="1" applyFont="1" applyFill="1" applyBorder="1">
      <alignment vertical="center"/>
    </xf>
    <xf numFmtId="49" fontId="4" fillId="4" borderId="0" xfId="0" applyNumberFormat="1" applyFont="1" applyFill="1">
      <alignment vertical="center"/>
    </xf>
    <xf numFmtId="0" fontId="44" fillId="4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25" fillId="4" borderId="0" xfId="0" applyFont="1" applyFill="1" applyAlignment="1">
      <alignment vertical="center" wrapText="1"/>
    </xf>
    <xf numFmtId="0" fontId="3" fillId="4" borderId="0" xfId="0" applyFont="1" applyFill="1" applyAlignment="1">
      <alignment shrinkToFit="1"/>
    </xf>
    <xf numFmtId="0" fontId="22" fillId="4" borderId="0" xfId="0" applyFont="1" applyFill="1" applyAlignment="1">
      <alignment horizontal="left" vertical="center" wrapText="1"/>
    </xf>
    <xf numFmtId="0" fontId="7" fillId="0" borderId="0" xfId="3" applyFont="1" applyAlignment="1">
      <alignment horizontal="right" vertical="center"/>
    </xf>
    <xf numFmtId="0" fontId="16" fillId="0" borderId="21" xfId="3" applyFont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21" fillId="4" borderId="0" xfId="0" applyFont="1" applyFill="1" applyAlignment="1">
      <alignment vertical="center" wrapText="1"/>
    </xf>
    <xf numFmtId="0" fontId="21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center" vertical="center" shrinkToFit="1"/>
    </xf>
    <xf numFmtId="0" fontId="22" fillId="4" borderId="0" xfId="0" applyFont="1" applyFill="1" applyAlignment="1">
      <alignment horizontal="center" vertical="center" shrinkToFit="1"/>
    </xf>
    <xf numFmtId="0" fontId="5" fillId="0" borderId="0" xfId="3" applyFont="1" applyAlignment="1">
      <alignment horizontal="left" vertical="center"/>
    </xf>
    <xf numFmtId="0" fontId="15" fillId="0" borderId="0" xfId="0" applyFont="1">
      <alignment vertical="center"/>
    </xf>
    <xf numFmtId="0" fontId="47" fillId="0" borderId="87" xfId="0" applyFont="1" applyBorder="1" applyAlignment="1">
      <alignment horizontal="center" vertical="center"/>
    </xf>
    <xf numFmtId="0" fontId="38" fillId="0" borderId="0" xfId="0" applyFont="1">
      <alignment vertical="center"/>
    </xf>
    <xf numFmtId="0" fontId="41" fillId="0" borderId="0" xfId="0" applyFont="1">
      <alignment vertical="center"/>
    </xf>
    <xf numFmtId="0" fontId="49" fillId="7" borderId="1" xfId="0" applyFont="1" applyFill="1" applyBorder="1" applyAlignment="1">
      <alignment horizontal="center" vertical="center"/>
    </xf>
    <xf numFmtId="0" fontId="47" fillId="0" borderId="0" xfId="0" applyFont="1">
      <alignment vertical="center"/>
    </xf>
    <xf numFmtId="0" fontId="15" fillId="0" borderId="0" xfId="0" applyFont="1" applyAlignment="1">
      <alignment horizontal="right" vertical="center"/>
    </xf>
    <xf numFmtId="0" fontId="47" fillId="0" borderId="14" xfId="0" applyFont="1" applyBorder="1" applyAlignment="1">
      <alignment horizontal="center" vertical="center"/>
    </xf>
    <xf numFmtId="0" fontId="47" fillId="0" borderId="46" xfId="0" applyFont="1" applyBorder="1" applyAlignment="1">
      <alignment horizontal="center" vertical="center"/>
    </xf>
    <xf numFmtId="0" fontId="47" fillId="0" borderId="89" xfId="0" applyFont="1" applyBorder="1" applyAlignment="1">
      <alignment horizontal="center" vertical="center"/>
    </xf>
    <xf numFmtId="0" fontId="47" fillId="0" borderId="90" xfId="0" applyFont="1" applyBorder="1" applyAlignment="1">
      <alignment horizontal="center" vertical="center"/>
    </xf>
    <xf numFmtId="0" fontId="50" fillId="0" borderId="46" xfId="0" applyFont="1" applyBorder="1" applyAlignment="1">
      <alignment horizontal="center" vertical="center"/>
    </xf>
    <xf numFmtId="0" fontId="50" fillId="0" borderId="90" xfId="0" applyFont="1" applyBorder="1" applyAlignment="1">
      <alignment horizontal="center" vertical="center"/>
    </xf>
    <xf numFmtId="0" fontId="52" fillId="0" borderId="0" xfId="0" applyFont="1" applyAlignment="1">
      <alignment vertical="center" wrapText="1"/>
    </xf>
    <xf numFmtId="0" fontId="52" fillId="0" borderId="0" xfId="0" applyFont="1">
      <alignment vertical="center"/>
    </xf>
    <xf numFmtId="0" fontId="22" fillId="7" borderId="1" xfId="0" applyFont="1" applyFill="1" applyBorder="1" applyAlignment="1" applyProtection="1">
      <alignment horizontal="center" vertical="center"/>
      <protection locked="0"/>
    </xf>
    <xf numFmtId="0" fontId="22" fillId="7" borderId="1" xfId="0" applyFont="1" applyFill="1" applyBorder="1" applyAlignment="1">
      <alignment horizontal="center" vertical="center"/>
    </xf>
    <xf numFmtId="38" fontId="36" fillId="0" borderId="22" xfId="3" applyNumberFormat="1" applyFont="1" applyBorder="1" applyAlignment="1">
      <alignment horizontal="right" vertical="center"/>
    </xf>
    <xf numFmtId="38" fontId="36" fillId="0" borderId="30" xfId="3" applyNumberFormat="1" applyFont="1" applyBorder="1" applyAlignment="1">
      <alignment horizontal="right" vertical="center"/>
    </xf>
    <xf numFmtId="56" fontId="0" fillId="0" borderId="1" xfId="0" applyNumberFormat="1" applyBorder="1" applyProtection="1">
      <alignment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32" fillId="0" borderId="63" xfId="3" applyFont="1" applyBorder="1" applyAlignment="1">
      <alignment horizontal="center" vertical="center"/>
    </xf>
    <xf numFmtId="0" fontId="55" fillId="4" borderId="0" xfId="0" applyFont="1" applyFill="1">
      <alignment vertical="center"/>
    </xf>
    <xf numFmtId="0" fontId="24" fillId="4" borderId="0" xfId="0" applyFont="1" applyFill="1">
      <alignment vertical="center"/>
    </xf>
    <xf numFmtId="0" fontId="0" fillId="0" borderId="0" xfId="0" applyAlignment="1">
      <alignment horizontal="center" vertical="center" shrinkToFit="1"/>
    </xf>
    <xf numFmtId="0" fontId="1" fillId="0" borderId="0" xfId="0" applyFont="1">
      <alignment vertical="center"/>
    </xf>
    <xf numFmtId="0" fontId="5" fillId="0" borderId="43" xfId="3" applyFont="1" applyBorder="1" applyAlignment="1">
      <alignment horizontal="center" vertical="center" shrinkToFit="1"/>
    </xf>
    <xf numFmtId="0" fontId="33" fillId="4" borderId="4" xfId="0" applyFont="1" applyFill="1" applyBorder="1" applyAlignment="1">
      <alignment horizontal="center" vertical="center"/>
    </xf>
    <xf numFmtId="0" fontId="33" fillId="4" borderId="12" xfId="0" applyFont="1" applyFill="1" applyBorder="1" applyAlignment="1">
      <alignment horizontal="center" vertical="center"/>
    </xf>
    <xf numFmtId="0" fontId="33" fillId="4" borderId="93" xfId="0" applyFont="1" applyFill="1" applyBorder="1" applyAlignment="1">
      <alignment horizontal="center" vertical="center"/>
    </xf>
    <xf numFmtId="0" fontId="33" fillId="4" borderId="94" xfId="0" applyFont="1" applyFill="1" applyBorder="1" applyAlignment="1">
      <alignment horizontal="center" vertical="center"/>
    </xf>
    <xf numFmtId="0" fontId="33" fillId="4" borderId="95" xfId="0" applyFont="1" applyFill="1" applyBorder="1" applyAlignment="1">
      <alignment horizontal="center" vertical="center"/>
    </xf>
    <xf numFmtId="0" fontId="33" fillId="4" borderId="97" xfId="0" applyFont="1" applyFill="1" applyBorder="1" applyAlignment="1">
      <alignment horizontal="center" vertical="center"/>
    </xf>
    <xf numFmtId="0" fontId="33" fillId="4" borderId="29" xfId="0" applyFont="1" applyFill="1" applyBorder="1" applyAlignment="1">
      <alignment horizontal="center" vertical="center"/>
    </xf>
    <xf numFmtId="0" fontId="33" fillId="4" borderId="99" xfId="0" applyFont="1" applyFill="1" applyBorder="1" applyAlignment="1">
      <alignment horizontal="center" vertical="center"/>
    </xf>
    <xf numFmtId="0" fontId="33" fillId="4" borderId="100" xfId="0" applyFont="1" applyFill="1" applyBorder="1" applyAlignment="1">
      <alignment horizontal="center" vertical="center"/>
    </xf>
    <xf numFmtId="0" fontId="50" fillId="0" borderId="89" xfId="0" applyFont="1" applyBorder="1" applyAlignment="1">
      <alignment horizontal="center" vertical="center" shrinkToFit="1"/>
    </xf>
    <xf numFmtId="0" fontId="39" fillId="0" borderId="0" xfId="0" applyFont="1">
      <alignment vertical="center"/>
    </xf>
    <xf numFmtId="0" fontId="59" fillId="0" borderId="0" xfId="0" applyFont="1">
      <alignment vertical="center"/>
    </xf>
    <xf numFmtId="0" fontId="0" fillId="6" borderId="0" xfId="0" applyFill="1">
      <alignment vertical="center"/>
    </xf>
    <xf numFmtId="49" fontId="0" fillId="0" borderId="48" xfId="0" applyNumberFormat="1" applyBorder="1" applyAlignment="1" applyProtection="1">
      <alignment horizontal="center" vertical="center" shrinkToFit="1"/>
      <protection locked="0"/>
    </xf>
    <xf numFmtId="0" fontId="0" fillId="0" borderId="48" xfId="0" quotePrefix="1" applyBorder="1" applyAlignment="1" applyProtection="1">
      <alignment horizontal="center" vertical="center" shrinkToFit="1"/>
      <protection locked="0"/>
    </xf>
    <xf numFmtId="49" fontId="0" fillId="0" borderId="49" xfId="0" applyNumberFormat="1" applyBorder="1" applyAlignment="1" applyProtection="1">
      <alignment horizontal="center" vertical="center" shrinkToFit="1"/>
      <protection locked="0"/>
    </xf>
    <xf numFmtId="0" fontId="0" fillId="0" borderId="49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26" fillId="0" borderId="48" xfId="3" applyFont="1" applyBorder="1" applyAlignment="1">
      <alignment horizontal="center" vertical="center" shrinkToFit="1"/>
    </xf>
    <xf numFmtId="0" fontId="26" fillId="0" borderId="49" xfId="3" applyFont="1" applyBorder="1" applyAlignment="1">
      <alignment horizontal="center" vertical="center" shrinkToFit="1"/>
    </xf>
    <xf numFmtId="0" fontId="26" fillId="0" borderId="50" xfId="3" applyFont="1" applyBorder="1" applyAlignment="1">
      <alignment horizontal="center" vertical="center" shrinkToFit="1"/>
    </xf>
    <xf numFmtId="0" fontId="25" fillId="4" borderId="0" xfId="0" applyFont="1" applyFill="1" applyAlignment="1" applyProtection="1">
      <alignment horizontal="left" vertical="center"/>
      <protection hidden="1"/>
    </xf>
    <xf numFmtId="0" fontId="16" fillId="0" borderId="24" xfId="3" applyFont="1" applyBorder="1" applyAlignment="1">
      <alignment horizontal="center" vertical="center"/>
    </xf>
    <xf numFmtId="38" fontId="57" fillId="8" borderId="1" xfId="2" applyFont="1" applyFill="1" applyBorder="1" applyAlignment="1">
      <alignment horizontal="center" vertical="center"/>
    </xf>
    <xf numFmtId="0" fontId="4" fillId="4" borderId="0" xfId="0" applyFont="1" applyFill="1" applyAlignment="1">
      <alignment horizontal="left" vertical="center" wrapText="1"/>
    </xf>
    <xf numFmtId="0" fontId="24" fillId="4" borderId="0" xfId="0" applyFont="1" applyFill="1" applyAlignment="1">
      <alignment horizontal="left" vertical="center"/>
    </xf>
    <xf numFmtId="0" fontId="5" fillId="0" borderId="45" xfId="3" applyFont="1" applyBorder="1" applyAlignment="1">
      <alignment horizontal="center" vertical="center" wrapText="1"/>
    </xf>
    <xf numFmtId="49" fontId="5" fillId="0" borderId="29" xfId="3" applyNumberFormat="1" applyFont="1" applyBorder="1" applyAlignment="1">
      <alignment horizontal="center" vertical="center" wrapText="1" shrinkToFit="1"/>
    </xf>
    <xf numFmtId="0" fontId="31" fillId="0" borderId="36" xfId="3" applyFont="1" applyBorder="1" applyAlignment="1">
      <alignment horizontal="left" vertical="center" shrinkToFit="1"/>
    </xf>
    <xf numFmtId="0" fontId="60" fillId="0" borderId="0" xfId="4">
      <alignment vertical="center"/>
    </xf>
    <xf numFmtId="0" fontId="33" fillId="4" borderId="92" xfId="0" applyFont="1" applyFill="1" applyBorder="1" applyAlignment="1">
      <alignment horizontal="center" vertical="center"/>
    </xf>
    <xf numFmtId="0" fontId="33" fillId="4" borderId="96" xfId="0" applyFont="1" applyFill="1" applyBorder="1" applyAlignment="1">
      <alignment horizontal="center" vertical="center"/>
    </xf>
    <xf numFmtId="0" fontId="33" fillId="4" borderId="98" xfId="0" applyFont="1" applyFill="1" applyBorder="1" applyAlignment="1">
      <alignment horizontal="center" vertical="center"/>
    </xf>
    <xf numFmtId="0" fontId="5" fillId="0" borderId="30" xfId="3" applyFont="1" applyBorder="1">
      <alignment vertical="center"/>
    </xf>
    <xf numFmtId="0" fontId="5" fillId="0" borderId="22" xfId="3" applyFont="1" applyBorder="1">
      <alignment vertical="center"/>
    </xf>
    <xf numFmtId="56" fontId="0" fillId="0" borderId="1" xfId="0" applyNumberFormat="1" applyBorder="1" applyAlignment="1" applyProtection="1">
      <alignment horizontal="center" vertical="center"/>
      <protection locked="0"/>
    </xf>
    <xf numFmtId="0" fontId="0" fillId="5" borderId="122" xfId="0" applyFill="1" applyBorder="1">
      <alignment vertical="center"/>
    </xf>
    <xf numFmtId="0" fontId="0" fillId="4" borderId="123" xfId="0" applyFill="1" applyBorder="1">
      <alignment vertical="center"/>
    </xf>
    <xf numFmtId="0" fontId="0" fillId="5" borderId="124" xfId="0" applyFill="1" applyBorder="1">
      <alignment vertical="center"/>
    </xf>
    <xf numFmtId="0" fontId="0" fillId="5" borderId="125" xfId="0" applyFill="1" applyBorder="1">
      <alignment vertical="center"/>
    </xf>
    <xf numFmtId="0" fontId="0" fillId="5" borderId="101" xfId="0" applyFill="1" applyBorder="1">
      <alignment vertical="center"/>
    </xf>
    <xf numFmtId="0" fontId="0" fillId="5" borderId="126" xfId="0" applyFill="1" applyBorder="1">
      <alignment vertical="center"/>
    </xf>
    <xf numFmtId="0" fontId="0" fillId="4" borderId="126" xfId="0" applyFill="1" applyBorder="1">
      <alignment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5" borderId="2" xfId="0" applyFill="1" applyBorder="1" applyAlignment="1">
      <alignment horizontal="left" vertical="center" shrinkToFit="1"/>
    </xf>
    <xf numFmtId="0" fontId="0" fillId="0" borderId="2" xfId="0" applyBorder="1" applyAlignment="1" applyProtection="1">
      <alignment horizontal="center" vertical="center"/>
      <protection locked="0"/>
    </xf>
    <xf numFmtId="0" fontId="0" fillId="5" borderId="1" xfId="0" applyFill="1" applyBorder="1" applyAlignment="1">
      <alignment horizontal="left" vertical="center" shrinkToFit="1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horizontal="left" vertical="center" shrinkToFit="1"/>
      <protection locked="0"/>
    </xf>
    <xf numFmtId="56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38" fontId="0" fillId="0" borderId="0" xfId="0" applyNumberFormat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176" fontId="0" fillId="0" borderId="0" xfId="0" applyNumberFormat="1" applyAlignment="1">
      <alignment horizontal="left" vertical="center"/>
    </xf>
    <xf numFmtId="0" fontId="34" fillId="0" borderId="0" xfId="0" applyFont="1">
      <alignment vertical="center"/>
    </xf>
    <xf numFmtId="0" fontId="0" fillId="0" borderId="0" xfId="0" applyAlignment="1">
      <alignment vertical="center" shrinkToFit="1"/>
    </xf>
    <xf numFmtId="0" fontId="60" fillId="0" borderId="102" xfId="4" applyBorder="1">
      <alignment vertical="center"/>
    </xf>
    <xf numFmtId="0" fontId="60" fillId="0" borderId="30" xfId="4" applyBorder="1">
      <alignment vertical="center"/>
    </xf>
    <xf numFmtId="0" fontId="60" fillId="0" borderId="33" xfId="4" applyBorder="1">
      <alignment vertical="center"/>
    </xf>
    <xf numFmtId="0" fontId="60" fillId="0" borderId="32" xfId="4" applyBorder="1">
      <alignment vertical="center"/>
    </xf>
    <xf numFmtId="0" fontId="60" fillId="0" borderId="21" xfId="4" applyBorder="1">
      <alignment vertical="center"/>
    </xf>
    <xf numFmtId="0" fontId="60" fillId="0" borderId="106" xfId="4" applyBorder="1">
      <alignment vertical="center"/>
    </xf>
    <xf numFmtId="0" fontId="66" fillId="0" borderId="107" xfId="4" applyFont="1" applyBorder="1" applyAlignment="1">
      <alignment horizontal="right" vertical="center"/>
    </xf>
    <xf numFmtId="0" fontId="66" fillId="0" borderId="108" xfId="4" applyFont="1" applyBorder="1" applyAlignment="1">
      <alignment horizontal="right" vertical="center"/>
    </xf>
    <xf numFmtId="0" fontId="66" fillId="0" borderId="109" xfId="4" applyFont="1" applyBorder="1" applyAlignment="1">
      <alignment horizontal="right" vertical="center"/>
    </xf>
    <xf numFmtId="0" fontId="66" fillId="0" borderId="110" xfId="4" applyFont="1" applyBorder="1" applyAlignment="1">
      <alignment horizontal="right" vertical="center"/>
    </xf>
    <xf numFmtId="0" fontId="66" fillId="0" borderId="111" xfId="4" applyFont="1" applyBorder="1" applyAlignment="1">
      <alignment horizontal="right" vertical="center"/>
    </xf>
    <xf numFmtId="0" fontId="60" fillId="0" borderId="0" xfId="4" applyAlignment="1">
      <alignment horizontal="right" vertical="center"/>
    </xf>
    <xf numFmtId="0" fontId="60" fillId="0" borderId="0" xfId="4" applyAlignment="1">
      <alignment horizontal="center" vertical="center"/>
    </xf>
    <xf numFmtId="0" fontId="60" fillId="0" borderId="0" xfId="4" applyAlignment="1">
      <alignment vertical="center" justifyLastLine="1"/>
    </xf>
    <xf numFmtId="0" fontId="60" fillId="0" borderId="0" xfId="4" applyAlignment="1">
      <alignment horizontal="center" vertical="center" justifyLastLine="1"/>
    </xf>
    <xf numFmtId="1" fontId="65" fillId="0" borderId="0" xfId="4" applyNumberFormat="1" applyFont="1" applyAlignment="1">
      <alignment horizontal="center" vertical="center"/>
    </xf>
    <xf numFmtId="1" fontId="68" fillId="0" borderId="0" xfId="4" applyNumberFormat="1" applyFont="1" applyAlignment="1">
      <alignment horizontal="center" vertical="center"/>
    </xf>
    <xf numFmtId="0" fontId="62" fillId="0" borderId="0" xfId="4" applyFont="1">
      <alignment vertical="center"/>
    </xf>
    <xf numFmtId="0" fontId="62" fillId="0" borderId="0" xfId="4" applyFont="1" applyAlignment="1">
      <alignment horizontal="center" vertical="center"/>
    </xf>
    <xf numFmtId="0" fontId="62" fillId="0" borderId="0" xfId="4" applyFont="1" applyAlignment="1">
      <alignment horizontal="center" vertical="center" shrinkToFit="1"/>
    </xf>
    <xf numFmtId="0" fontId="67" fillId="0" borderId="0" xfId="4" applyFont="1">
      <alignment vertical="center"/>
    </xf>
    <xf numFmtId="178" fontId="62" fillId="0" borderId="0" xfId="4" applyNumberFormat="1" applyFont="1" applyAlignment="1">
      <alignment vertical="center" shrinkToFit="1"/>
    </xf>
    <xf numFmtId="177" fontId="67" fillId="0" borderId="0" xfId="6" applyNumberFormat="1" applyFont="1" applyBorder="1" applyAlignment="1" applyProtection="1">
      <alignment vertical="center" shrinkToFit="1"/>
    </xf>
    <xf numFmtId="0" fontId="62" fillId="0" borderId="104" xfId="4" applyFont="1" applyBorder="1" applyAlignment="1">
      <alignment horizontal="center" vertical="center"/>
    </xf>
    <xf numFmtId="0" fontId="62" fillId="0" borderId="104" xfId="4" applyFont="1" applyBorder="1" applyAlignment="1">
      <alignment vertical="center" shrinkToFit="1"/>
    </xf>
    <xf numFmtId="0" fontId="62" fillId="0" borderId="104" xfId="4" applyFont="1" applyBorder="1" applyAlignment="1">
      <alignment horizontal="center" vertical="center" shrinkToFit="1"/>
    </xf>
    <xf numFmtId="38" fontId="67" fillId="0" borderId="104" xfId="4" applyNumberFormat="1" applyFont="1" applyBorder="1">
      <alignment vertical="center"/>
    </xf>
    <xf numFmtId="178" fontId="62" fillId="0" borderId="104" xfId="4" applyNumberFormat="1" applyFont="1" applyBorder="1" applyAlignment="1">
      <alignment vertical="center" shrinkToFit="1"/>
    </xf>
    <xf numFmtId="178" fontId="67" fillId="0" borderId="0" xfId="4" applyNumberFormat="1" applyFont="1" applyAlignment="1">
      <alignment vertical="center" shrinkToFit="1"/>
    </xf>
    <xf numFmtId="0" fontId="62" fillId="0" borderId="0" xfId="4" applyFont="1" applyAlignment="1">
      <alignment horizontal="right" vertical="center"/>
    </xf>
    <xf numFmtId="177" fontId="62" fillId="0" borderId="0" xfId="4" applyNumberFormat="1" applyFont="1" applyAlignment="1">
      <alignment vertical="center" shrinkToFit="1"/>
    </xf>
    <xf numFmtId="0" fontId="67" fillId="0" borderId="0" xfId="4" applyFont="1" applyAlignment="1">
      <alignment horizontal="right" vertical="center"/>
    </xf>
    <xf numFmtId="0" fontId="67" fillId="0" borderId="104" xfId="4" applyFont="1" applyBorder="1" applyAlignment="1">
      <alignment horizontal="right" vertical="center"/>
    </xf>
    <xf numFmtId="38" fontId="67" fillId="0" borderId="0" xfId="4" applyNumberFormat="1" applyFont="1">
      <alignment vertical="center"/>
    </xf>
    <xf numFmtId="0" fontId="62" fillId="0" borderId="128" xfId="4" applyFont="1" applyBorder="1" applyAlignment="1">
      <alignment horizontal="right" vertical="center"/>
    </xf>
    <xf numFmtId="38" fontId="67" fillId="0" borderId="128" xfId="4" applyNumberFormat="1" applyFont="1" applyBorder="1">
      <alignment vertical="center"/>
    </xf>
    <xf numFmtId="178" fontId="62" fillId="0" borderId="128" xfId="4" applyNumberFormat="1" applyFont="1" applyBorder="1" applyAlignment="1">
      <alignment vertical="center" shrinkToFit="1"/>
    </xf>
    <xf numFmtId="177" fontId="67" fillId="0" borderId="128" xfId="6" applyNumberFormat="1" applyFont="1" applyBorder="1" applyAlignment="1" applyProtection="1">
      <alignment horizontal="right" vertical="center" shrinkToFit="1"/>
    </xf>
    <xf numFmtId="0" fontId="62" fillId="0" borderId="0" xfId="4" applyFont="1" applyAlignment="1">
      <alignment horizontal="left" vertical="center"/>
    </xf>
    <xf numFmtId="0" fontId="64" fillId="0" borderId="21" xfId="4" applyFont="1" applyBorder="1" applyAlignment="1">
      <alignment vertical="center" shrinkToFit="1"/>
    </xf>
    <xf numFmtId="0" fontId="60" fillId="0" borderId="31" xfId="4" applyBorder="1">
      <alignment vertical="center"/>
    </xf>
    <xf numFmtId="0" fontId="60" fillId="0" borderId="22" xfId="4" applyBorder="1">
      <alignment vertical="center"/>
    </xf>
    <xf numFmtId="0" fontId="60" fillId="0" borderId="22" xfId="4" applyBorder="1" applyAlignment="1">
      <alignment horizontal="center" vertical="center"/>
    </xf>
    <xf numFmtId="0" fontId="64" fillId="0" borderId="22" xfId="4" applyFont="1" applyBorder="1" applyAlignment="1">
      <alignment horizontal="center" vertical="center"/>
    </xf>
    <xf numFmtId="0" fontId="60" fillId="0" borderId="23" xfId="4" applyBorder="1">
      <alignment vertical="center"/>
    </xf>
    <xf numFmtId="0" fontId="62" fillId="0" borderId="21" xfId="4" applyFont="1" applyBorder="1">
      <alignment vertical="center"/>
    </xf>
    <xf numFmtId="49" fontId="62" fillId="0" borderId="0" xfId="4" applyNumberFormat="1" applyFont="1">
      <alignment vertical="center"/>
    </xf>
    <xf numFmtId="0" fontId="70" fillId="0" borderId="0" xfId="4" applyFont="1">
      <alignment vertical="center"/>
    </xf>
    <xf numFmtId="0" fontId="16" fillId="0" borderId="45" xfId="3" applyFont="1" applyBorder="1" applyAlignment="1">
      <alignment horizontal="center" vertical="center" wrapText="1" shrinkToFit="1"/>
    </xf>
    <xf numFmtId="0" fontId="71" fillId="0" borderId="21" xfId="4" applyFont="1" applyBorder="1">
      <alignment vertical="center"/>
    </xf>
    <xf numFmtId="0" fontId="76" fillId="0" borderId="0" xfId="0" applyFont="1">
      <alignment vertical="center"/>
    </xf>
    <xf numFmtId="0" fontId="26" fillId="0" borderId="5" xfId="3" applyFont="1" applyBorder="1" applyAlignment="1">
      <alignment horizontal="center" vertical="center" shrinkToFit="1"/>
    </xf>
    <xf numFmtId="0" fontId="0" fillId="5" borderId="1" xfId="0" applyFill="1" applyBorder="1" applyAlignment="1">
      <alignment horizontal="center" vertical="center" shrinkToFit="1"/>
    </xf>
    <xf numFmtId="0" fontId="0" fillId="0" borderId="1" xfId="0" applyBorder="1">
      <alignment vertical="center"/>
    </xf>
    <xf numFmtId="0" fontId="0" fillId="9" borderId="1" xfId="0" applyFill="1" applyBorder="1">
      <alignment vertical="center"/>
    </xf>
    <xf numFmtId="14" fontId="0" fillId="9" borderId="1" xfId="0" applyNumberFormat="1" applyFill="1" applyBorder="1">
      <alignment vertical="center"/>
    </xf>
    <xf numFmtId="38" fontId="0" fillId="9" borderId="1" xfId="2" applyFont="1" applyFill="1" applyBorder="1">
      <alignment vertical="center"/>
    </xf>
    <xf numFmtId="0" fontId="33" fillId="4" borderId="130" xfId="0" applyFont="1" applyFill="1" applyBorder="1" applyAlignment="1">
      <alignment horizontal="center" vertical="center"/>
    </xf>
    <xf numFmtId="0" fontId="33" fillId="4" borderId="9" xfId="0" applyFont="1" applyFill="1" applyBorder="1" applyAlignment="1">
      <alignment horizontal="center" vertical="center"/>
    </xf>
    <xf numFmtId="0" fontId="33" fillId="4" borderId="3" xfId="0" applyFont="1" applyFill="1" applyBorder="1" applyAlignment="1">
      <alignment horizontal="center" vertical="center"/>
    </xf>
    <xf numFmtId="0" fontId="33" fillId="4" borderId="131" xfId="0" applyFont="1" applyFill="1" applyBorder="1" applyAlignment="1">
      <alignment horizontal="center" vertical="center"/>
    </xf>
    <xf numFmtId="0" fontId="0" fillId="0" borderId="102" xfId="0" applyBorder="1">
      <alignment vertical="center"/>
    </xf>
    <xf numFmtId="0" fontId="0" fillId="0" borderId="30" xfId="0" applyBorder="1">
      <alignment vertical="center"/>
    </xf>
    <xf numFmtId="0" fontId="0" fillId="0" borderId="33" xfId="0" applyBorder="1">
      <alignment vertical="center"/>
    </xf>
    <xf numFmtId="0" fontId="0" fillId="0" borderId="32" xfId="0" applyBorder="1">
      <alignment vertical="center"/>
    </xf>
    <xf numFmtId="0" fontId="0" fillId="0" borderId="21" xfId="0" applyBorder="1">
      <alignment vertical="center"/>
    </xf>
    <xf numFmtId="0" fontId="0" fillId="0" borderId="3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49" fontId="0" fillId="0" borderId="50" xfId="0" quotePrefix="1" applyNumberFormat="1" applyBorder="1" applyAlignment="1" applyProtection="1">
      <alignment horizontal="center" vertical="center" shrinkToFit="1"/>
      <protection locked="0"/>
    </xf>
    <xf numFmtId="38" fontId="67" fillId="0" borderId="0" xfId="2" applyFont="1" applyAlignment="1">
      <alignment vertical="center" shrinkToFit="1"/>
    </xf>
    <xf numFmtId="0" fontId="67" fillId="0" borderId="0" xfId="4" applyFont="1" applyAlignment="1">
      <alignment vertical="center" shrinkToFit="1"/>
    </xf>
    <xf numFmtId="3" fontId="0" fillId="9" borderId="13" xfId="0" applyNumberFormat="1" applyFill="1" applyBorder="1">
      <alignment vertical="center"/>
    </xf>
    <xf numFmtId="38" fontId="0" fillId="9" borderId="13" xfId="2" applyFont="1" applyFill="1" applyBorder="1">
      <alignment vertical="center"/>
    </xf>
    <xf numFmtId="3" fontId="0" fillId="9" borderId="13" xfId="0" applyNumberFormat="1" applyFill="1" applyBorder="1" applyAlignment="1">
      <alignment horizontal="right" vertical="center"/>
    </xf>
    <xf numFmtId="0" fontId="54" fillId="10" borderId="0" xfId="0" applyFont="1" applyFill="1">
      <alignment vertical="center"/>
    </xf>
    <xf numFmtId="0" fontId="0" fillId="10" borderId="0" xfId="0" applyFill="1">
      <alignment vertical="center"/>
    </xf>
    <xf numFmtId="0" fontId="0" fillId="11" borderId="0" xfId="0" applyFill="1" applyAlignment="1">
      <alignment vertical="center" shrinkToFit="1"/>
    </xf>
    <xf numFmtId="49" fontId="0" fillId="11" borderId="0" xfId="0" applyNumberFormat="1" applyFill="1">
      <alignment vertical="center"/>
    </xf>
    <xf numFmtId="38" fontId="0" fillId="10" borderId="0" xfId="2" applyFont="1" applyFill="1" applyBorder="1">
      <alignment vertical="center"/>
    </xf>
    <xf numFmtId="0" fontId="0" fillId="4" borderId="9" xfId="0" applyFill="1" applyBorder="1" applyAlignment="1">
      <alignment horizontal="center" vertical="center"/>
    </xf>
    <xf numFmtId="0" fontId="18" fillId="0" borderId="141" xfId="3" applyFont="1" applyBorder="1" applyAlignment="1">
      <alignment horizontal="center" vertical="center" wrapText="1"/>
    </xf>
    <xf numFmtId="0" fontId="5" fillId="0" borderId="140" xfId="3" applyFont="1" applyBorder="1" applyAlignment="1">
      <alignment horizontal="center" vertical="center" wrapText="1"/>
    </xf>
    <xf numFmtId="0" fontId="18" fillId="0" borderId="144" xfId="3" applyFont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shrinkToFit="1"/>
    </xf>
    <xf numFmtId="0" fontId="21" fillId="4" borderId="0" xfId="0" applyFont="1" applyFill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49" fontId="0" fillId="4" borderId="0" xfId="0" applyNumberFormat="1" applyFill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4" borderId="0" xfId="0" applyFill="1" applyAlignment="1">
      <alignment horizontal="left" vertical="center"/>
    </xf>
    <xf numFmtId="0" fontId="22" fillId="4" borderId="0" xfId="0" applyFont="1" applyFill="1" applyAlignment="1">
      <alignment horizontal="center" vertical="center" shrinkToFit="1"/>
    </xf>
    <xf numFmtId="0" fontId="0" fillId="4" borderId="9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120" xfId="0" applyBorder="1" applyAlignment="1" applyProtection="1">
      <alignment horizontal="left" vertical="center"/>
      <protection locked="0"/>
    </xf>
    <xf numFmtId="49" fontId="0" fillId="0" borderId="5" xfId="0" quotePrefix="1" applyNumberFormat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 shrinkToFit="1"/>
      <protection locked="0"/>
    </xf>
    <xf numFmtId="0" fontId="0" fillId="0" borderId="9" xfId="0" applyBorder="1" applyAlignment="1" applyProtection="1">
      <alignment horizontal="left" vertical="center" shrinkToFit="1"/>
      <protection locked="0"/>
    </xf>
    <xf numFmtId="0" fontId="0" fillId="0" borderId="8" xfId="0" applyBorder="1" applyAlignment="1" applyProtection="1">
      <alignment horizontal="left" vertical="center" shrinkToFit="1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0" fontId="21" fillId="0" borderId="1" xfId="1" applyFont="1" applyBorder="1" applyAlignment="1" applyProtection="1">
      <alignment horizontal="center" vertical="center"/>
      <protection locked="0"/>
    </xf>
    <xf numFmtId="49" fontId="10" fillId="0" borderId="15" xfId="1" applyNumberFormat="1" applyBorder="1" applyAlignment="1" applyProtection="1">
      <alignment horizontal="left" vertical="center" shrinkToFit="1"/>
      <protection locked="0"/>
    </xf>
    <xf numFmtId="49" fontId="10" fillId="0" borderId="1" xfId="1" applyNumberFormat="1" applyBorder="1" applyAlignment="1" applyProtection="1">
      <alignment horizontal="left" vertical="center" shrinkToFit="1"/>
      <protection locked="0"/>
    </xf>
    <xf numFmtId="0" fontId="0" fillId="4" borderId="3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 shrinkToFit="1"/>
    </xf>
    <xf numFmtId="0" fontId="0" fillId="5" borderId="1" xfId="0" applyFill="1" applyBorder="1" applyAlignment="1">
      <alignment horizontal="center" vertical="center" shrinkToFit="1"/>
    </xf>
    <xf numFmtId="0" fontId="21" fillId="0" borderId="1" xfId="2" applyNumberFormat="1" applyFont="1" applyFill="1" applyBorder="1" applyAlignment="1" applyProtection="1">
      <alignment horizontal="center" vertical="center"/>
      <protection locked="0"/>
    </xf>
    <xf numFmtId="0" fontId="0" fillId="4" borderId="8" xfId="0" applyFill="1" applyBorder="1" applyAlignment="1">
      <alignment horizontal="left" vertical="center"/>
    </xf>
    <xf numFmtId="0" fontId="21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49" fontId="0" fillId="0" borderId="15" xfId="0" applyNumberFormat="1" applyBorder="1" applyAlignment="1" applyProtection="1">
      <alignment horizontal="left" vertical="center"/>
      <protection locked="0"/>
    </xf>
    <xf numFmtId="49" fontId="0" fillId="0" borderId="1" xfId="0" applyNumberFormat="1" applyBorder="1" applyAlignment="1" applyProtection="1">
      <alignment horizontal="left" vertical="center"/>
      <protection locked="0"/>
    </xf>
    <xf numFmtId="38" fontId="56" fillId="8" borderId="0" xfId="2" applyFont="1" applyFill="1" applyAlignment="1">
      <alignment horizontal="center" vertical="center"/>
    </xf>
    <xf numFmtId="0" fontId="22" fillId="4" borderId="0" xfId="0" applyFont="1" applyFill="1" applyAlignment="1">
      <alignment horizontal="left" vertical="center" wrapText="1"/>
    </xf>
    <xf numFmtId="176" fontId="75" fillId="4" borderId="0" xfId="0" applyNumberFormat="1" applyFont="1" applyFill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77" fillId="4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0" fillId="0" borderId="10" xfId="0" applyBorder="1" applyAlignment="1" applyProtection="1">
      <alignment horizontal="left" vertical="center" shrinkToFit="1"/>
      <protection locked="0"/>
    </xf>
    <xf numFmtId="0" fontId="0" fillId="0" borderId="11" xfId="0" applyBorder="1" applyAlignment="1" applyProtection="1">
      <alignment horizontal="left" vertical="center" shrinkToFit="1"/>
      <protection locked="0"/>
    </xf>
    <xf numFmtId="0" fontId="0" fillId="0" borderId="12" xfId="0" applyBorder="1" applyAlignment="1" applyProtection="1">
      <alignment horizontal="left" vertical="center" shrinkToFit="1"/>
      <protection locked="0"/>
    </xf>
    <xf numFmtId="0" fontId="0" fillId="5" borderId="5" xfId="0" applyFill="1" applyBorder="1" applyAlignment="1">
      <alignment horizontal="left" vertical="center"/>
    </xf>
    <xf numFmtId="0" fontId="0" fillId="5" borderId="10" xfId="0" applyFill="1" applyBorder="1" applyAlignment="1">
      <alignment horizontal="left" vertical="center"/>
    </xf>
    <xf numFmtId="49" fontId="0" fillId="0" borderId="5" xfId="0" applyNumberFormat="1" applyBorder="1" applyAlignment="1">
      <alignment horizontal="center" vertical="center" wrapText="1"/>
    </xf>
    <xf numFmtId="49" fontId="0" fillId="0" borderId="1" xfId="0" applyNumberFormat="1" applyBorder="1" applyAlignment="1" applyProtection="1">
      <alignment horizontal="left" vertical="center" shrinkToFit="1"/>
      <protection locked="0"/>
    </xf>
    <xf numFmtId="38" fontId="0" fillId="0" borderId="1" xfId="2" applyFont="1" applyBorder="1" applyAlignment="1" applyProtection="1">
      <alignment horizontal="left" vertical="center"/>
      <protection locked="0"/>
    </xf>
    <xf numFmtId="0" fontId="0" fillId="4" borderId="8" xfId="0" applyFill="1" applyBorder="1" applyAlignment="1">
      <alignment horizontal="left" vertical="center" shrinkToFit="1"/>
    </xf>
    <xf numFmtId="0" fontId="0" fillId="4" borderId="0" xfId="0" applyFill="1" applyAlignment="1">
      <alignment horizontal="left" vertical="center" shrinkToFit="1"/>
    </xf>
    <xf numFmtId="0" fontId="0" fillId="0" borderId="15" xfId="0" applyBorder="1" applyAlignment="1" applyProtection="1">
      <alignment horizontal="left" vertical="center"/>
      <protection locked="0"/>
    </xf>
    <xf numFmtId="0" fontId="0" fillId="4" borderId="0" xfId="0" applyFill="1" applyAlignment="1">
      <alignment horizontal="center" vertical="center"/>
    </xf>
    <xf numFmtId="49" fontId="0" fillId="0" borderId="1" xfId="0" applyNumberFormat="1" applyBorder="1" applyAlignment="1" applyProtection="1">
      <alignment horizontal="center" vertical="center"/>
      <protection locked="0"/>
    </xf>
    <xf numFmtId="49" fontId="4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41" fillId="5" borderId="125" xfId="0" applyFont="1" applyFill="1" applyBorder="1" applyAlignment="1">
      <alignment horizontal="left" vertical="center" wrapText="1"/>
    </xf>
    <xf numFmtId="0" fontId="41" fillId="5" borderId="124" xfId="0" applyFont="1" applyFill="1" applyBorder="1" applyAlignment="1">
      <alignment horizontal="left" vertical="center" wrapText="1"/>
    </xf>
    <xf numFmtId="49" fontId="0" fillId="0" borderId="15" xfId="0" applyNumberFormat="1" applyBorder="1" applyAlignment="1" applyProtection="1">
      <alignment horizontal="center" vertical="center"/>
      <protection locked="0"/>
    </xf>
    <xf numFmtId="49" fontId="0" fillId="0" borderId="6" xfId="0" applyNumberFormat="1" applyBorder="1" applyAlignment="1" applyProtection="1">
      <alignment horizontal="left" vertical="center"/>
      <protection locked="0"/>
    </xf>
    <xf numFmtId="49" fontId="0" fillId="0" borderId="7" xfId="0" applyNumberFormat="1" applyBorder="1" applyAlignment="1" applyProtection="1">
      <alignment horizontal="left" vertical="center"/>
      <protection locked="0"/>
    </xf>
    <xf numFmtId="49" fontId="0" fillId="0" borderId="11" xfId="0" applyNumberFormat="1" applyBorder="1" applyAlignment="1" applyProtection="1">
      <alignment horizontal="left" vertical="center"/>
      <protection locked="0"/>
    </xf>
    <xf numFmtId="49" fontId="0" fillId="0" borderId="12" xfId="0" applyNumberFormat="1" applyBorder="1" applyAlignment="1" applyProtection="1">
      <alignment horizontal="left" vertical="center"/>
      <protection locked="0"/>
    </xf>
    <xf numFmtId="45" fontId="39" fillId="0" borderId="1" xfId="0" applyNumberFormat="1" applyFont="1" applyBorder="1" applyAlignment="1" applyProtection="1">
      <alignment horizontal="center" vertical="center"/>
      <protection locked="0"/>
    </xf>
    <xf numFmtId="0" fontId="40" fillId="6" borderId="73" xfId="0" applyFont="1" applyFill="1" applyBorder="1" applyAlignment="1">
      <alignment horizontal="center" vertical="center"/>
    </xf>
    <xf numFmtId="0" fontId="40" fillId="6" borderId="74" xfId="0" applyFont="1" applyFill="1" applyBorder="1" applyAlignment="1">
      <alignment horizontal="center" vertical="center"/>
    </xf>
    <xf numFmtId="0" fontId="40" fillId="6" borderId="75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 shrinkToFit="1"/>
    </xf>
    <xf numFmtId="0" fontId="37" fillId="4" borderId="6" xfId="0" applyFont="1" applyFill="1" applyBorder="1" applyAlignment="1">
      <alignment horizontal="left" vertical="center" wrapText="1" shrinkToFit="1"/>
    </xf>
    <xf numFmtId="0" fontId="37" fillId="4" borderId="0" xfId="0" applyFont="1" applyFill="1" applyAlignment="1">
      <alignment horizontal="left" vertical="center" wrapText="1" shrinkToFit="1"/>
    </xf>
    <xf numFmtId="0" fontId="0" fillId="0" borderId="17" xfId="0" applyBorder="1" applyAlignment="1" applyProtection="1">
      <alignment horizontal="left" vertical="center" shrinkToFit="1"/>
      <protection locked="0"/>
    </xf>
    <xf numFmtId="0" fontId="24" fillId="4" borderId="6" xfId="0" applyFont="1" applyFill="1" applyBorder="1" applyAlignment="1">
      <alignment horizontal="center" vertical="center" shrinkToFit="1"/>
    </xf>
    <xf numFmtId="0" fontId="24" fillId="4" borderId="6" xfId="0" applyFont="1" applyFill="1" applyBorder="1" applyAlignment="1">
      <alignment horizontal="left" vertical="center" shrinkToFit="1"/>
    </xf>
    <xf numFmtId="0" fontId="4" fillId="4" borderId="8" xfId="0" applyFont="1" applyFill="1" applyBorder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0" fillId="6" borderId="70" xfId="0" applyFont="1" applyFill="1" applyBorder="1" applyAlignment="1">
      <alignment horizontal="center" vertical="center"/>
    </xf>
    <xf numFmtId="0" fontId="40" fillId="6" borderId="71" xfId="0" applyFont="1" applyFill="1" applyBorder="1" applyAlignment="1">
      <alignment horizontal="center" vertical="center"/>
    </xf>
    <xf numFmtId="0" fontId="40" fillId="6" borderId="72" xfId="0" applyFont="1" applyFill="1" applyBorder="1" applyAlignment="1">
      <alignment horizontal="center" vertical="center"/>
    </xf>
    <xf numFmtId="0" fontId="38" fillId="4" borderId="0" xfId="0" applyFont="1" applyFill="1" applyAlignment="1">
      <alignment horizontal="center" vertical="center" shrinkToFit="1"/>
    </xf>
    <xf numFmtId="0" fontId="0" fillId="0" borderId="121" xfId="0" applyBorder="1" applyAlignment="1" applyProtection="1">
      <alignment horizontal="left" vertical="center" shrinkToFit="1"/>
      <protection locked="0"/>
    </xf>
    <xf numFmtId="0" fontId="24" fillId="4" borderId="132" xfId="0" applyFont="1" applyFill="1" applyBorder="1" applyAlignment="1">
      <alignment horizontal="left" vertical="center" wrapText="1"/>
    </xf>
    <xf numFmtId="0" fontId="24" fillId="4" borderId="133" xfId="0" applyFont="1" applyFill="1" applyBorder="1" applyAlignment="1">
      <alignment horizontal="left" vertical="center" wrapText="1"/>
    </xf>
    <xf numFmtId="0" fontId="24" fillId="4" borderId="134" xfId="0" applyFont="1" applyFill="1" applyBorder="1" applyAlignment="1">
      <alignment horizontal="left" vertical="center" wrapText="1"/>
    </xf>
    <xf numFmtId="0" fontId="24" fillId="4" borderId="135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left" vertical="center" wrapText="1"/>
    </xf>
    <xf numFmtId="0" fontId="24" fillId="4" borderId="136" xfId="0" applyFont="1" applyFill="1" applyBorder="1" applyAlignment="1">
      <alignment horizontal="left" vertical="center" wrapText="1"/>
    </xf>
    <xf numFmtId="0" fontId="24" fillId="4" borderId="137" xfId="0" applyFont="1" applyFill="1" applyBorder="1" applyAlignment="1">
      <alignment horizontal="left" vertical="center" wrapText="1"/>
    </xf>
    <xf numFmtId="0" fontId="24" fillId="4" borderId="138" xfId="0" applyFont="1" applyFill="1" applyBorder="1" applyAlignment="1">
      <alignment horizontal="left" vertical="center" wrapText="1"/>
    </xf>
    <xf numFmtId="0" fontId="24" fillId="4" borderId="139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right" shrinkToFit="1"/>
    </xf>
    <xf numFmtId="0" fontId="3" fillId="4" borderId="0" xfId="0" applyFont="1" applyFill="1" applyAlignment="1">
      <alignment horizontal="left" shrinkToFit="1"/>
    </xf>
    <xf numFmtId="49" fontId="0" fillId="0" borderId="77" xfId="0" quotePrefix="1" applyNumberFormat="1" applyBorder="1" applyAlignment="1">
      <alignment horizontal="center" vertical="center" wrapText="1"/>
    </xf>
    <xf numFmtId="49" fontId="0" fillId="0" borderId="79" xfId="0" quotePrefix="1" applyNumberFormat="1" applyBorder="1" applyAlignment="1">
      <alignment horizontal="center" vertical="center"/>
    </xf>
    <xf numFmtId="0" fontId="0" fillId="0" borderId="81" xfId="0" quotePrefix="1" applyBorder="1" applyAlignment="1" applyProtection="1">
      <alignment horizontal="center" vertical="center" shrinkToFit="1"/>
      <protection locked="0"/>
    </xf>
    <xf numFmtId="0" fontId="0" fillId="0" borderId="83" xfId="0" quotePrefix="1" applyBorder="1" applyAlignment="1" applyProtection="1">
      <alignment horizontal="center" vertical="center" shrinkToFit="1"/>
      <protection locked="0"/>
    </xf>
    <xf numFmtId="0" fontId="0" fillId="0" borderId="79" xfId="0" quotePrefix="1" applyBorder="1" applyAlignment="1" applyProtection="1">
      <alignment horizontal="center" vertical="center" shrinkToFit="1"/>
      <protection locked="0"/>
    </xf>
    <xf numFmtId="0" fontId="0" fillId="4" borderId="0" xfId="0" applyFill="1" applyAlignment="1">
      <alignment horizontal="left" vertical="top" wrapText="1"/>
    </xf>
    <xf numFmtId="49" fontId="0" fillId="0" borderId="76" xfId="0" quotePrefix="1" applyNumberFormat="1" applyBorder="1" applyAlignment="1">
      <alignment horizontal="center" vertical="center" wrapText="1"/>
    </xf>
    <xf numFmtId="49" fontId="0" fillId="0" borderId="78" xfId="0" quotePrefix="1" applyNumberFormat="1" applyBorder="1" applyAlignment="1">
      <alignment horizontal="center" vertical="center"/>
    </xf>
    <xf numFmtId="0" fontId="45" fillId="0" borderId="80" xfId="0" quotePrefix="1" applyFont="1" applyBorder="1" applyAlignment="1" applyProtection="1">
      <alignment horizontal="center" vertical="center" shrinkToFit="1"/>
      <protection locked="0"/>
    </xf>
    <xf numFmtId="0" fontId="45" fillId="0" borderId="82" xfId="0" quotePrefix="1" applyFont="1" applyBorder="1" applyAlignment="1" applyProtection="1">
      <alignment horizontal="center" vertical="center" shrinkToFit="1"/>
      <protection locked="0"/>
    </xf>
    <xf numFmtId="0" fontId="45" fillId="0" borderId="78" xfId="0" quotePrefix="1" applyFont="1" applyBorder="1" applyAlignment="1" applyProtection="1">
      <alignment horizontal="center" vertical="center" shrinkToFit="1"/>
      <protection locked="0"/>
    </xf>
    <xf numFmtId="0" fontId="45" fillId="0" borderId="91" xfId="0" quotePrefix="1" applyFont="1" applyBorder="1" applyAlignment="1" applyProtection="1">
      <alignment horizontal="center" vertical="center" shrinkToFit="1"/>
      <protection locked="0"/>
    </xf>
    <xf numFmtId="0" fontId="72" fillId="4" borderId="0" xfId="0" applyFont="1" applyFill="1" applyAlignment="1" applyProtection="1">
      <alignment horizontal="left" vertical="center"/>
      <protection hidden="1"/>
    </xf>
    <xf numFmtId="0" fontId="0" fillId="0" borderId="84" xfId="0" quotePrefix="1" applyBorder="1" applyAlignment="1" applyProtection="1">
      <alignment horizontal="center" vertical="center" shrinkToFit="1"/>
      <protection locked="0"/>
    </xf>
    <xf numFmtId="0" fontId="27" fillId="0" borderId="85" xfId="3" applyFont="1" applyBorder="1" applyAlignment="1">
      <alignment horizontal="center" vertical="center" shrinkToFit="1"/>
    </xf>
    <xf numFmtId="0" fontId="27" fillId="0" borderId="30" xfId="3" applyFont="1" applyBorder="1" applyAlignment="1">
      <alignment horizontal="center" vertical="center" shrinkToFit="1"/>
    </xf>
    <xf numFmtId="0" fontId="27" fillId="0" borderId="33" xfId="3" applyFont="1" applyBorder="1" applyAlignment="1">
      <alignment horizontal="center" vertical="center" shrinkToFit="1"/>
    </xf>
    <xf numFmtId="0" fontId="29" fillId="0" borderId="86" xfId="3" applyFont="1" applyBorder="1" applyAlignment="1">
      <alignment horizontal="center" vertical="center" shrinkToFit="1"/>
    </xf>
    <xf numFmtId="0" fontId="29" fillId="0" borderId="22" xfId="3" applyFont="1" applyBorder="1" applyAlignment="1">
      <alignment horizontal="center" vertical="center" shrinkToFit="1"/>
    </xf>
    <xf numFmtId="0" fontId="29" fillId="0" borderId="23" xfId="3" applyFont="1" applyBorder="1" applyAlignment="1">
      <alignment horizontal="center" vertical="center" shrinkToFit="1"/>
    </xf>
    <xf numFmtId="0" fontId="27" fillId="0" borderId="26" xfId="3" applyFont="1" applyBorder="1" applyAlignment="1">
      <alignment horizontal="center" vertical="center" shrinkToFit="1"/>
    </xf>
    <xf numFmtId="0" fontId="27" fillId="0" borderId="65" xfId="3" applyFont="1" applyBorder="1" applyAlignment="1">
      <alignment horizontal="center" vertical="center" shrinkToFit="1"/>
    </xf>
    <xf numFmtId="0" fontId="5" fillId="0" borderId="34" xfId="3" applyFont="1" applyBorder="1" applyAlignment="1">
      <alignment horizontal="center" vertical="center" wrapText="1"/>
    </xf>
    <xf numFmtId="0" fontId="5" fillId="0" borderId="38" xfId="3" applyFont="1" applyBorder="1" applyAlignment="1">
      <alignment horizontal="center" vertical="center" wrapText="1"/>
    </xf>
    <xf numFmtId="0" fontId="19" fillId="5" borderId="33" xfId="3" applyFont="1" applyFill="1" applyBorder="1" applyAlignment="1">
      <alignment horizontal="center" vertical="center"/>
    </xf>
    <xf numFmtId="0" fontId="19" fillId="5" borderId="23" xfId="3" applyFont="1" applyFill="1" applyBorder="1" applyAlignment="1">
      <alignment horizontal="center" vertical="center"/>
    </xf>
    <xf numFmtId="0" fontId="28" fillId="0" borderId="47" xfId="3" applyFont="1" applyBorder="1" applyAlignment="1">
      <alignment horizontal="center" vertical="center"/>
    </xf>
    <xf numFmtId="0" fontId="28" fillId="0" borderId="28" xfId="3" applyFont="1" applyBorder="1" applyAlignment="1">
      <alignment horizontal="center" vertical="center"/>
    </xf>
    <xf numFmtId="0" fontId="28" fillId="0" borderId="35" xfId="3" applyFont="1" applyBorder="1" applyAlignment="1">
      <alignment horizontal="center" vertical="center"/>
    </xf>
    <xf numFmtId="0" fontId="27" fillId="0" borderId="26" xfId="3" applyFont="1" applyBorder="1" applyAlignment="1">
      <alignment horizontal="center" vertical="center"/>
    </xf>
    <xf numFmtId="0" fontId="27" fillId="0" borderId="19" xfId="3" applyFont="1" applyBorder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49" fontId="6" fillId="0" borderId="30" xfId="3" applyNumberFormat="1" applyFont="1" applyBorder="1" applyAlignment="1">
      <alignment horizontal="center" vertical="center" wrapText="1"/>
    </xf>
    <xf numFmtId="49" fontId="6" fillId="0" borderId="22" xfId="3" applyNumberFormat="1" applyFont="1" applyBorder="1" applyAlignment="1">
      <alignment horizontal="center" vertical="center"/>
    </xf>
    <xf numFmtId="0" fontId="27" fillId="0" borderId="19" xfId="3" applyFont="1" applyBorder="1" applyAlignment="1">
      <alignment horizontal="center" vertical="center" shrinkToFit="1"/>
    </xf>
    <xf numFmtId="0" fontId="27" fillId="0" borderId="20" xfId="3" applyFont="1" applyBorder="1" applyAlignment="1">
      <alignment horizontal="center" vertical="center" shrinkToFit="1"/>
    </xf>
    <xf numFmtId="0" fontId="31" fillId="0" borderId="28" xfId="3" applyFont="1" applyBorder="1" applyAlignment="1">
      <alignment horizontal="center" vertical="center" shrinkToFit="1"/>
    </xf>
    <xf numFmtId="0" fontId="31" fillId="0" borderId="35" xfId="3" applyFont="1" applyBorder="1" applyAlignment="1">
      <alignment horizontal="center" vertical="center" shrinkToFit="1"/>
    </xf>
    <xf numFmtId="0" fontId="28" fillId="0" borderId="47" xfId="3" applyFont="1" applyBorder="1" applyAlignment="1">
      <alignment horizontal="center" vertical="center" shrinkToFit="1"/>
    </xf>
    <xf numFmtId="0" fontId="28" fillId="0" borderId="35" xfId="3" applyFont="1" applyBorder="1" applyAlignment="1">
      <alignment horizontal="center" vertical="center" shrinkToFit="1"/>
    </xf>
    <xf numFmtId="177" fontId="36" fillId="0" borderId="33" xfId="2" applyNumberFormat="1" applyFont="1" applyBorder="1" applyAlignment="1">
      <alignment horizontal="center" vertical="center"/>
    </xf>
    <xf numFmtId="177" fontId="36" fillId="0" borderId="23" xfId="2" applyNumberFormat="1" applyFont="1" applyBorder="1" applyAlignment="1">
      <alignment horizontal="center" vertical="center"/>
    </xf>
    <xf numFmtId="177" fontId="36" fillId="0" borderId="30" xfId="2" applyNumberFormat="1" applyFont="1" applyBorder="1" applyAlignment="1">
      <alignment horizontal="center" vertical="center"/>
    </xf>
    <xf numFmtId="177" fontId="36" fillId="0" borderId="22" xfId="2" applyNumberFormat="1" applyFont="1" applyBorder="1" applyAlignment="1">
      <alignment horizontal="center" vertical="center"/>
    </xf>
    <xf numFmtId="0" fontId="20" fillId="0" borderId="0" xfId="3" applyFont="1" applyAlignment="1">
      <alignment horizontal="center" vertical="center"/>
    </xf>
    <xf numFmtId="0" fontId="5" fillId="0" borderId="24" xfId="3" applyFont="1" applyBorder="1" applyAlignment="1">
      <alignment horizontal="center" vertical="center" wrapText="1"/>
    </xf>
    <xf numFmtId="0" fontId="5" fillId="0" borderId="25" xfId="3" applyFont="1" applyBorder="1" applyAlignment="1">
      <alignment horizontal="center" vertical="center" wrapText="1"/>
    </xf>
    <xf numFmtId="0" fontId="5" fillId="0" borderId="25" xfId="3" applyFont="1" applyBorder="1" applyAlignment="1">
      <alignment horizontal="center" vertical="center"/>
    </xf>
    <xf numFmtId="0" fontId="5" fillId="0" borderId="44" xfId="3" applyFont="1" applyBorder="1" applyAlignment="1">
      <alignment horizontal="center" vertical="center"/>
    </xf>
    <xf numFmtId="0" fontId="5" fillId="0" borderId="34" xfId="3" applyFont="1" applyBorder="1" applyAlignment="1">
      <alignment horizontal="center" vertical="center"/>
    </xf>
    <xf numFmtId="0" fontId="5" fillId="0" borderId="39" xfId="3" applyFont="1" applyBorder="1" applyAlignment="1">
      <alignment horizontal="center" vertical="center"/>
    </xf>
    <xf numFmtId="0" fontId="26" fillId="0" borderId="8" xfId="3" applyFont="1" applyBorder="1" applyAlignment="1">
      <alignment horizontal="left" vertical="center" shrinkToFit="1"/>
    </xf>
    <xf numFmtId="0" fontId="26" fillId="0" borderId="0" xfId="3" applyFont="1" applyAlignment="1">
      <alignment horizontal="left" vertical="center" shrinkToFit="1"/>
    </xf>
    <xf numFmtId="0" fontId="26" fillId="0" borderId="9" xfId="3" applyFont="1" applyBorder="1" applyAlignment="1">
      <alignment horizontal="left" vertical="center" shrinkToFit="1"/>
    </xf>
    <xf numFmtId="0" fontId="26" fillId="0" borderId="10" xfId="3" applyFont="1" applyBorder="1" applyAlignment="1">
      <alignment horizontal="left" vertical="center" shrinkToFit="1"/>
    </xf>
    <xf numFmtId="0" fontId="26" fillId="0" borderId="11" xfId="3" applyFont="1" applyBorder="1" applyAlignment="1">
      <alignment horizontal="left" vertical="center" shrinkToFit="1"/>
    </xf>
    <xf numFmtId="0" fontId="26" fillId="0" borderId="12" xfId="3" applyFont="1" applyBorder="1" applyAlignment="1">
      <alignment horizontal="left" vertical="center" shrinkToFit="1"/>
    </xf>
    <xf numFmtId="0" fontId="28" fillId="0" borderId="37" xfId="3" applyFont="1" applyBorder="1" applyAlignment="1">
      <alignment horizontal="center" vertical="center" shrinkToFit="1"/>
    </xf>
    <xf numFmtId="0" fontId="28" fillId="0" borderId="36" xfId="3" applyFont="1" applyBorder="1" applyAlignment="1">
      <alignment horizontal="center" vertical="center" shrinkToFit="1"/>
    </xf>
    <xf numFmtId="0" fontId="35" fillId="0" borderId="41" xfId="3" applyFont="1" applyBorder="1" applyAlignment="1">
      <alignment horizontal="left" vertical="center" shrinkToFit="1"/>
    </xf>
    <xf numFmtId="0" fontId="35" fillId="0" borderId="37" xfId="3" applyFont="1" applyBorder="1" applyAlignment="1">
      <alignment horizontal="left" vertical="center" shrinkToFit="1"/>
    </xf>
    <xf numFmtId="0" fontId="35" fillId="0" borderId="36" xfId="3" applyFont="1" applyBorder="1" applyAlignment="1">
      <alignment horizontal="left" vertical="center" shrinkToFit="1"/>
    </xf>
    <xf numFmtId="0" fontId="26" fillId="0" borderId="5" xfId="3" applyFont="1" applyBorder="1" applyAlignment="1">
      <alignment horizontal="left" vertical="center" shrinkToFit="1"/>
    </xf>
    <xf numFmtId="0" fontId="26" fillId="0" borderId="6" xfId="3" applyFont="1" applyBorder="1" applyAlignment="1">
      <alignment horizontal="left" vertical="center" shrinkToFit="1"/>
    </xf>
    <xf numFmtId="0" fontId="26" fillId="0" borderId="7" xfId="3" applyFont="1" applyBorder="1" applyAlignment="1">
      <alignment horizontal="left" vertical="center" shrinkToFit="1"/>
    </xf>
    <xf numFmtId="0" fontId="26" fillId="0" borderId="86" xfId="3" applyFont="1" applyBorder="1" applyAlignment="1">
      <alignment horizontal="left" vertical="center" shrinkToFit="1"/>
    </xf>
    <xf numFmtId="0" fontId="26" fillId="0" borderId="22" xfId="3" applyFont="1" applyBorder="1" applyAlignment="1">
      <alignment horizontal="left" vertical="center" shrinkToFit="1"/>
    </xf>
    <xf numFmtId="0" fontId="26" fillId="0" borderId="129" xfId="3" applyFont="1" applyBorder="1" applyAlignment="1">
      <alignment horizontal="left" vertical="center" shrinkToFit="1"/>
    </xf>
    <xf numFmtId="0" fontId="28" fillId="0" borderId="69" xfId="3" applyFont="1" applyBorder="1" applyAlignment="1">
      <alignment horizontal="center" vertical="center" shrinkToFit="1"/>
    </xf>
    <xf numFmtId="0" fontId="5" fillId="0" borderId="0" xfId="3" applyFont="1" applyAlignment="1">
      <alignment horizontal="center" vertical="center"/>
    </xf>
    <xf numFmtId="0" fontId="5" fillId="0" borderId="32" xfId="3" applyFont="1" applyBorder="1" applyAlignment="1">
      <alignment horizontal="center" vertical="center"/>
    </xf>
    <xf numFmtId="0" fontId="7" fillId="0" borderId="102" xfId="3" applyFont="1" applyBorder="1" applyAlignment="1">
      <alignment horizontal="left" vertical="center"/>
    </xf>
    <xf numFmtId="0" fontId="7" fillId="0" borderId="30" xfId="3" applyFont="1" applyBorder="1" applyAlignment="1">
      <alignment horizontal="left" vertical="center"/>
    </xf>
    <xf numFmtId="0" fontId="27" fillId="0" borderId="142" xfId="3" applyFont="1" applyBorder="1" applyAlignment="1">
      <alignment horizontal="center" vertical="center" shrinkToFit="1"/>
    </xf>
    <xf numFmtId="0" fontId="27" fillId="0" borderId="37" xfId="3" applyFont="1" applyBorder="1" applyAlignment="1">
      <alignment horizontal="center" vertical="center" shrinkToFit="1"/>
    </xf>
    <xf numFmtId="0" fontId="5" fillId="0" borderId="41" xfId="3" applyFont="1" applyBorder="1" applyAlignment="1">
      <alignment horizontal="center" vertical="center" wrapText="1"/>
    </xf>
    <xf numFmtId="0" fontId="5" fillId="0" borderId="143" xfId="3" applyFont="1" applyBorder="1" applyAlignment="1">
      <alignment horizontal="center" vertical="center"/>
    </xf>
    <xf numFmtId="0" fontId="28" fillId="0" borderId="37" xfId="3" applyFont="1" applyBorder="1" applyAlignment="1">
      <alignment horizontal="center" vertical="center"/>
    </xf>
    <xf numFmtId="0" fontId="28" fillId="0" borderId="36" xfId="3" applyFont="1" applyBorder="1" applyAlignment="1">
      <alignment horizontal="center" vertical="center"/>
    </xf>
    <xf numFmtId="0" fontId="5" fillId="0" borderId="39" xfId="3" applyFont="1" applyBorder="1" applyAlignment="1">
      <alignment horizontal="center" vertical="center" wrapText="1"/>
    </xf>
    <xf numFmtId="0" fontId="28" fillId="0" borderId="67" xfId="3" applyFont="1" applyBorder="1" applyAlignment="1">
      <alignment horizontal="left" vertical="center"/>
    </xf>
    <xf numFmtId="0" fontId="28" fillId="0" borderId="20" xfId="3" applyFont="1" applyBorder="1" applyAlignment="1">
      <alignment horizontal="left" vertical="center"/>
    </xf>
    <xf numFmtId="0" fontId="28" fillId="0" borderId="16" xfId="3" applyFont="1" applyBorder="1" applyAlignment="1">
      <alignment horizontal="left" vertical="center" shrinkToFit="1"/>
    </xf>
    <xf numFmtId="0" fontId="28" fillId="0" borderId="14" xfId="3" applyFont="1" applyBorder="1" applyAlignment="1">
      <alignment horizontal="left" vertical="center" shrinkToFit="1"/>
    </xf>
    <xf numFmtId="0" fontId="28" fillId="0" borderId="27" xfId="3" applyFont="1" applyBorder="1" applyAlignment="1">
      <alignment horizontal="left" vertical="center" shrinkToFit="1"/>
    </xf>
    <xf numFmtId="0" fontId="5" fillId="0" borderId="26" xfId="3" applyFont="1" applyBorder="1" applyAlignment="1">
      <alignment horizontal="center" vertical="center"/>
    </xf>
    <xf numFmtId="0" fontId="5" fillId="0" borderId="65" xfId="3" applyFont="1" applyBorder="1" applyAlignment="1">
      <alignment horizontal="center" vertical="center"/>
    </xf>
    <xf numFmtId="0" fontId="28" fillId="0" borderId="14" xfId="3" applyFont="1" applyBorder="1" applyAlignment="1">
      <alignment horizontal="left" vertical="center"/>
    </xf>
    <xf numFmtId="0" fontId="28" fillId="0" borderId="27" xfId="3" applyFont="1" applyBorder="1" applyAlignment="1">
      <alignment horizontal="left" vertical="center"/>
    </xf>
    <xf numFmtId="0" fontId="28" fillId="0" borderId="19" xfId="3" applyFont="1" applyBorder="1" applyAlignment="1">
      <alignment horizontal="left" vertical="center"/>
    </xf>
    <xf numFmtId="49" fontId="28" fillId="0" borderId="145" xfId="3" applyNumberFormat="1" applyFont="1" applyBorder="1" applyAlignment="1">
      <alignment horizontal="left" vertical="center"/>
    </xf>
    <xf numFmtId="0" fontId="28" fillId="0" borderId="28" xfId="3" applyFont="1" applyBorder="1" applyAlignment="1">
      <alignment horizontal="left" vertical="center"/>
    </xf>
    <xf numFmtId="0" fontId="28" fillId="0" borderId="35" xfId="3" applyFont="1" applyBorder="1" applyAlignment="1">
      <alignment horizontal="left" vertical="center"/>
    </xf>
    <xf numFmtId="0" fontId="16" fillId="0" borderId="31" xfId="3" applyFont="1" applyBorder="1" applyAlignment="1">
      <alignment horizontal="right" vertical="center"/>
    </xf>
    <xf numFmtId="0" fontId="16" fillId="0" borderId="22" xfId="3" applyFont="1" applyBorder="1" applyAlignment="1">
      <alignment horizontal="right" vertical="center"/>
    </xf>
    <xf numFmtId="0" fontId="16" fillId="0" borderId="23" xfId="3" applyFont="1" applyBorder="1" applyAlignment="1">
      <alignment horizontal="right" vertical="center"/>
    </xf>
    <xf numFmtId="0" fontId="5" fillId="0" borderId="0" xfId="3" applyFont="1" applyAlignment="1">
      <alignment horizontal="left" vertical="center"/>
    </xf>
    <xf numFmtId="0" fontId="5" fillId="0" borderId="34" xfId="3" applyFont="1" applyBorder="1" applyAlignment="1">
      <alignment horizontal="center" vertical="center" wrapText="1" shrinkToFit="1"/>
    </xf>
    <xf numFmtId="0" fontId="5" fillId="0" borderId="38" xfId="3" applyFont="1" applyBorder="1" applyAlignment="1">
      <alignment horizontal="center" vertical="center" wrapText="1" shrinkToFit="1"/>
    </xf>
    <xf numFmtId="38" fontId="36" fillId="0" borderId="85" xfId="3" applyNumberFormat="1" applyFont="1" applyBorder="1" applyAlignment="1">
      <alignment horizontal="right" vertical="center" wrapText="1" shrinkToFit="1"/>
    </xf>
    <xf numFmtId="38" fontId="36" fillId="0" borderId="86" xfId="3" applyNumberFormat="1" applyFont="1" applyBorder="1" applyAlignment="1">
      <alignment horizontal="right" vertical="center" wrapText="1" shrinkToFit="1"/>
    </xf>
    <xf numFmtId="0" fontId="26" fillId="0" borderId="30" xfId="3" applyFont="1" applyBorder="1" applyAlignment="1">
      <alignment horizontal="left" vertical="center"/>
    </xf>
    <xf numFmtId="0" fontId="26" fillId="0" borderId="22" xfId="3" applyFont="1" applyBorder="1" applyAlignment="1">
      <alignment horizontal="left" vertical="center"/>
    </xf>
    <xf numFmtId="38" fontId="35" fillId="0" borderId="41" xfId="3" applyNumberFormat="1" applyFont="1" applyBorder="1" applyAlignment="1">
      <alignment horizontal="center" vertical="center" shrinkToFit="1"/>
    </xf>
    <xf numFmtId="38" fontId="35" fillId="0" borderId="37" xfId="3" applyNumberFormat="1" applyFont="1" applyBorder="1" applyAlignment="1">
      <alignment horizontal="center" vertical="center" shrinkToFit="1"/>
    </xf>
    <xf numFmtId="0" fontId="5" fillId="0" borderId="13" xfId="3" applyFont="1" applyBorder="1" applyAlignment="1">
      <alignment horizontal="center" vertical="center" wrapText="1"/>
    </xf>
    <xf numFmtId="0" fontId="5" fillId="0" borderId="68" xfId="3" applyFont="1" applyBorder="1" applyAlignment="1">
      <alignment horizontal="center" vertical="center"/>
    </xf>
    <xf numFmtId="176" fontId="31" fillId="0" borderId="41" xfId="3" applyNumberFormat="1" applyFont="1" applyBorder="1" applyAlignment="1">
      <alignment horizontal="center" vertical="center" wrapText="1"/>
    </xf>
    <xf numFmtId="176" fontId="31" fillId="0" borderId="36" xfId="3" applyNumberFormat="1" applyFont="1" applyBorder="1" applyAlignment="1">
      <alignment horizontal="center" vertical="center" wrapText="1"/>
    </xf>
    <xf numFmtId="176" fontId="31" fillId="0" borderId="37" xfId="3" applyNumberFormat="1" applyFont="1" applyBorder="1" applyAlignment="1">
      <alignment horizontal="center" vertical="center" wrapText="1"/>
    </xf>
    <xf numFmtId="0" fontId="17" fillId="0" borderId="0" xfId="3" applyFont="1" applyAlignment="1">
      <alignment horizontal="right" vertical="center"/>
    </xf>
    <xf numFmtId="0" fontId="17" fillId="0" borderId="21" xfId="3" applyFont="1" applyBorder="1" applyAlignment="1">
      <alignment horizontal="right" vertical="center"/>
    </xf>
    <xf numFmtId="0" fontId="30" fillId="0" borderId="41" xfId="3" applyFont="1" applyBorder="1" applyAlignment="1">
      <alignment horizontal="left" vertical="center" wrapText="1"/>
    </xf>
    <xf numFmtId="0" fontId="30" fillId="0" borderId="37" xfId="3" applyFont="1" applyBorder="1" applyAlignment="1">
      <alignment horizontal="left" vertical="center" wrapText="1"/>
    </xf>
    <xf numFmtId="0" fontId="30" fillId="0" borderId="36" xfId="3" applyFont="1" applyBorder="1" applyAlignment="1">
      <alignment horizontal="left" vertical="center" wrapText="1"/>
    </xf>
    <xf numFmtId="0" fontId="53" fillId="0" borderId="41" xfId="3" applyFont="1" applyBorder="1" applyAlignment="1">
      <alignment horizontal="left" vertical="center" shrinkToFit="1"/>
    </xf>
    <xf numFmtId="0" fontId="53" fillId="0" borderId="37" xfId="3" applyFont="1" applyBorder="1" applyAlignment="1">
      <alignment horizontal="left" vertical="center" shrinkToFit="1"/>
    </xf>
    <xf numFmtId="0" fontId="53" fillId="0" borderId="36" xfId="3" applyFont="1" applyBorder="1" applyAlignment="1">
      <alignment horizontal="left" vertical="center" shrinkToFit="1"/>
    </xf>
    <xf numFmtId="0" fontId="7" fillId="0" borderId="0" xfId="3" applyFont="1" applyAlignment="1">
      <alignment horizontal="right" vertical="center"/>
    </xf>
    <xf numFmtId="0" fontId="28" fillId="0" borderId="16" xfId="3" applyFont="1" applyBorder="1" applyAlignment="1">
      <alignment horizontal="left" vertical="center"/>
    </xf>
    <xf numFmtId="177" fontId="67" fillId="0" borderId="0" xfId="6" applyNumberFormat="1" applyFont="1" applyBorder="1" applyAlignment="1" applyProtection="1">
      <alignment vertical="center" shrinkToFit="1"/>
    </xf>
    <xf numFmtId="177" fontId="67" fillId="0" borderId="104" xfId="6" applyNumberFormat="1" applyFont="1" applyBorder="1" applyAlignment="1" applyProtection="1">
      <alignment vertical="center" shrinkToFit="1"/>
    </xf>
    <xf numFmtId="38" fontId="67" fillId="0" borderId="0" xfId="4" applyNumberFormat="1" applyFont="1" applyAlignment="1">
      <alignment horizontal="center" vertical="center" shrinkToFit="1"/>
    </xf>
    <xf numFmtId="0" fontId="67" fillId="0" borderId="0" xfId="4" applyFont="1" applyAlignment="1">
      <alignment horizontal="center" vertical="center"/>
    </xf>
    <xf numFmtId="38" fontId="67" fillId="0" borderId="0" xfId="2" applyFont="1" applyAlignment="1">
      <alignment horizontal="center" vertical="center" shrinkToFit="1"/>
    </xf>
    <xf numFmtId="3" fontId="67" fillId="0" borderId="0" xfId="4" applyNumberFormat="1" applyFont="1" applyAlignment="1">
      <alignment horizontal="center" vertical="center" shrinkToFit="1"/>
    </xf>
    <xf numFmtId="0" fontId="67" fillId="0" borderId="0" xfId="4" applyFont="1" applyAlignment="1">
      <alignment horizontal="center" vertical="center" shrinkToFit="1"/>
    </xf>
    <xf numFmtId="38" fontId="67" fillId="0" borderId="104" xfId="4" applyNumberFormat="1" applyFont="1" applyBorder="1" applyAlignment="1">
      <alignment horizontal="right" vertical="center" shrinkToFit="1"/>
    </xf>
    <xf numFmtId="0" fontId="67" fillId="0" borderId="104" xfId="4" applyFont="1" applyBorder="1" applyAlignment="1">
      <alignment horizontal="right" vertical="center" shrinkToFit="1"/>
    </xf>
    <xf numFmtId="177" fontId="67" fillId="0" borderId="0" xfId="6" applyNumberFormat="1" applyFont="1" applyBorder="1" applyAlignment="1" applyProtection="1">
      <alignment horizontal="right" vertical="center" shrinkToFit="1"/>
    </xf>
    <xf numFmtId="0" fontId="67" fillId="0" borderId="127" xfId="4" applyFont="1" applyBorder="1" applyAlignment="1">
      <alignment horizontal="right" vertical="center"/>
    </xf>
    <xf numFmtId="0" fontId="62" fillId="0" borderId="0" xfId="4" applyFont="1" applyAlignment="1">
      <alignment horizontal="left" vertical="center" shrinkToFit="1"/>
    </xf>
    <xf numFmtId="6" fontId="67" fillId="0" borderId="0" xfId="4" applyNumberFormat="1" applyFont="1" applyAlignment="1">
      <alignment horizontal="right" vertical="center" shrinkToFit="1"/>
    </xf>
    <xf numFmtId="0" fontId="67" fillId="0" borderId="0" xfId="4" applyFont="1" applyAlignment="1">
      <alignment horizontal="right" vertical="center" shrinkToFit="1"/>
    </xf>
    <xf numFmtId="0" fontId="69" fillId="0" borderId="22" xfId="4" applyFont="1" applyBorder="1" applyAlignment="1">
      <alignment horizontal="right" vertical="center"/>
    </xf>
    <xf numFmtId="0" fontId="69" fillId="0" borderId="23" xfId="4" applyFont="1" applyBorder="1" applyAlignment="1">
      <alignment horizontal="right" vertical="center"/>
    </xf>
    <xf numFmtId="0" fontId="62" fillId="0" borderId="0" xfId="4" applyFont="1" applyAlignment="1">
      <alignment horizontal="center" vertical="center" wrapText="1"/>
    </xf>
    <xf numFmtId="0" fontId="62" fillId="0" borderId="0" xfId="4" applyFont="1" applyAlignment="1">
      <alignment horizontal="right" vertical="center"/>
    </xf>
    <xf numFmtId="56" fontId="62" fillId="0" borderId="0" xfId="4" applyNumberFormat="1" applyFont="1" applyAlignment="1">
      <alignment horizontal="left" vertical="center"/>
    </xf>
    <xf numFmtId="0" fontId="62" fillId="0" borderId="0" xfId="4" applyFont="1" applyAlignment="1">
      <alignment horizontal="center" vertical="center"/>
    </xf>
    <xf numFmtId="0" fontId="74" fillId="0" borderId="32" xfId="4" applyFont="1" applyBorder="1" applyAlignment="1">
      <alignment horizontal="center" vertical="center"/>
    </xf>
    <xf numFmtId="0" fontId="74" fillId="0" borderId="0" xfId="4" applyFont="1" applyAlignment="1">
      <alignment horizontal="center" vertical="center"/>
    </xf>
    <xf numFmtId="0" fontId="74" fillId="0" borderId="21" xfId="4" applyFont="1" applyBorder="1" applyAlignment="1">
      <alignment horizontal="center" vertical="center"/>
    </xf>
    <xf numFmtId="1" fontId="68" fillId="0" borderId="105" xfId="4" applyNumberFormat="1" applyFont="1" applyBorder="1" applyAlignment="1">
      <alignment horizontal="center" vertical="center"/>
    </xf>
    <xf numFmtId="1" fontId="68" fillId="0" borderId="115" xfId="4" applyNumberFormat="1" applyFont="1" applyBorder="1" applyAlignment="1">
      <alignment horizontal="center" vertical="center"/>
    </xf>
    <xf numFmtId="1" fontId="68" fillId="0" borderId="49" xfId="4" applyNumberFormat="1" applyFont="1" applyBorder="1" applyAlignment="1">
      <alignment horizontal="center" vertical="center"/>
    </xf>
    <xf numFmtId="1" fontId="68" fillId="0" borderId="116" xfId="4" applyNumberFormat="1" applyFont="1" applyBorder="1" applyAlignment="1">
      <alignment horizontal="center" vertical="center"/>
    </xf>
    <xf numFmtId="1" fontId="68" fillId="0" borderId="103" xfId="4" applyNumberFormat="1" applyFont="1" applyBorder="1" applyAlignment="1">
      <alignment horizontal="center" vertical="center"/>
    </xf>
    <xf numFmtId="1" fontId="68" fillId="0" borderId="117" xfId="4" applyNumberFormat="1" applyFont="1" applyBorder="1" applyAlignment="1">
      <alignment horizontal="center" vertical="center"/>
    </xf>
    <xf numFmtId="1" fontId="68" fillId="0" borderId="52" xfId="4" applyNumberFormat="1" applyFont="1" applyBorder="1" applyAlignment="1">
      <alignment horizontal="center" vertical="center"/>
    </xf>
    <xf numFmtId="1" fontId="68" fillId="0" borderId="118" xfId="4" applyNumberFormat="1" applyFont="1" applyBorder="1" applyAlignment="1">
      <alignment horizontal="center" vertical="center"/>
    </xf>
    <xf numFmtId="1" fontId="68" fillId="0" borderId="113" xfId="4" applyNumberFormat="1" applyFont="1" applyBorder="1" applyAlignment="1">
      <alignment horizontal="center" vertical="center"/>
    </xf>
    <xf numFmtId="1" fontId="68" fillId="0" borderId="119" xfId="4" applyNumberFormat="1" applyFont="1" applyBorder="1" applyAlignment="1">
      <alignment horizontal="center" vertical="center"/>
    </xf>
    <xf numFmtId="0" fontId="60" fillId="0" borderId="112" xfId="4" applyBorder="1" applyAlignment="1">
      <alignment horizontal="center" vertical="center" justifyLastLine="1"/>
    </xf>
    <xf numFmtId="0" fontId="60" fillId="0" borderId="114" xfId="4" applyBorder="1" applyAlignment="1">
      <alignment horizontal="center" vertical="center" justifyLastLine="1"/>
    </xf>
    <xf numFmtId="0" fontId="67" fillId="0" borderId="0" xfId="4" applyFont="1" applyAlignment="1">
      <alignment horizontal="right" vertical="center" wrapText="1"/>
    </xf>
    <xf numFmtId="0" fontId="71" fillId="0" borderId="0" xfId="4" applyFont="1" applyAlignment="1">
      <alignment horizontal="left" vertical="center"/>
    </xf>
    <xf numFmtId="0" fontId="62" fillId="0" borderId="104" xfId="4" applyFont="1" applyBorder="1" applyAlignment="1">
      <alignment horizontal="left" vertical="center" shrinkToFit="1"/>
    </xf>
    <xf numFmtId="0" fontId="60" fillId="0" borderId="30" xfId="4" applyBorder="1" applyAlignment="1">
      <alignment vertical="center" shrinkToFit="1"/>
    </xf>
    <xf numFmtId="0" fontId="61" fillId="0" borderId="30" xfId="5" applyBorder="1" applyAlignment="1">
      <alignment vertical="center" shrinkToFit="1"/>
    </xf>
    <xf numFmtId="0" fontId="61" fillId="0" borderId="33" xfId="5" applyBorder="1" applyAlignment="1">
      <alignment vertical="center" shrinkToFit="1"/>
    </xf>
    <xf numFmtId="0" fontId="67" fillId="0" borderId="0" xfId="4" applyFont="1" applyAlignment="1">
      <alignment horizontal="right" vertical="center"/>
    </xf>
    <xf numFmtId="6" fontId="67" fillId="0" borderId="104" xfId="4" applyNumberFormat="1" applyFont="1" applyBorder="1" applyAlignment="1">
      <alignment horizontal="right" vertical="center" shrinkToFit="1"/>
    </xf>
    <xf numFmtId="177" fontId="67" fillId="0" borderId="104" xfId="6" applyNumberFormat="1" applyFont="1" applyBorder="1" applyAlignment="1" applyProtection="1">
      <alignment horizontal="right" vertical="center" shrinkToFit="1"/>
    </xf>
    <xf numFmtId="38" fontId="67" fillId="0" borderId="0" xfId="4" applyNumberFormat="1" applyFont="1" applyAlignment="1">
      <alignment horizontal="right" vertical="center" shrinkToFit="1"/>
    </xf>
    <xf numFmtId="0" fontId="52" fillId="7" borderId="60" xfId="0" applyFont="1" applyFill="1" applyBorder="1" applyAlignment="1">
      <alignment horizontal="left" vertical="center" wrapText="1"/>
    </xf>
    <xf numFmtId="0" fontId="52" fillId="7" borderId="61" xfId="0" applyFont="1" applyFill="1" applyBorder="1" applyAlignment="1">
      <alignment horizontal="left" vertical="center" wrapText="1"/>
    </xf>
    <xf numFmtId="0" fontId="52" fillId="7" borderId="62" xfId="0" applyFont="1" applyFill="1" applyBorder="1" applyAlignment="1">
      <alignment horizontal="left" vertical="center" wrapText="1"/>
    </xf>
    <xf numFmtId="49" fontId="38" fillId="7" borderId="1" xfId="0" applyNumberFormat="1" applyFont="1" applyFill="1" applyBorder="1" applyAlignment="1">
      <alignment horizontal="center" vertical="center"/>
    </xf>
    <xf numFmtId="0" fontId="38" fillId="7" borderId="1" xfId="0" applyFont="1" applyFill="1" applyBorder="1" applyAlignment="1">
      <alignment horizontal="center" vertical="center"/>
    </xf>
    <xf numFmtId="0" fontId="49" fillId="7" borderId="0" xfId="0" applyFont="1" applyFill="1" applyAlignment="1">
      <alignment horizontal="center" vertical="center" wrapText="1"/>
    </xf>
    <xf numFmtId="0" fontId="49" fillId="7" borderId="9" xfId="0" applyFont="1" applyFill="1" applyBorder="1" applyAlignment="1">
      <alignment horizontal="center" vertical="center" wrapText="1"/>
    </xf>
    <xf numFmtId="0" fontId="52" fillId="7" borderId="0" xfId="0" applyFont="1" applyFill="1" applyAlignment="1">
      <alignment horizontal="center" vertical="center" wrapText="1"/>
    </xf>
    <xf numFmtId="0" fontId="52" fillId="7" borderId="57" xfId="0" applyFont="1" applyFill="1" applyBorder="1" applyAlignment="1">
      <alignment horizontal="left" vertical="center" wrapText="1"/>
    </xf>
    <xf numFmtId="0" fontId="52" fillId="7" borderId="58" xfId="0" applyFont="1" applyFill="1" applyBorder="1" applyAlignment="1">
      <alignment horizontal="left" vertical="center" wrapText="1"/>
    </xf>
    <xf numFmtId="0" fontId="52" fillId="7" borderId="59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0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58" fillId="0" borderId="0" xfId="0" applyFont="1" applyAlignment="1">
      <alignment horizontal="center" vertical="center" shrinkToFit="1"/>
    </xf>
    <xf numFmtId="0" fontId="73" fillId="0" borderId="88" xfId="0" applyFont="1" applyBorder="1" applyAlignment="1">
      <alignment horizontal="center" vertical="center" shrinkToFit="1"/>
    </xf>
    <xf numFmtId="0" fontId="73" fillId="0" borderId="14" xfId="0" applyFont="1" applyBorder="1" applyAlignment="1">
      <alignment horizontal="center" vertical="center" shrinkToFit="1"/>
    </xf>
    <xf numFmtId="0" fontId="73" fillId="0" borderId="15" xfId="0" applyFont="1" applyBorder="1" applyAlignment="1">
      <alignment horizontal="center" vertical="center" shrinkToFit="1"/>
    </xf>
    <xf numFmtId="0" fontId="47" fillId="0" borderId="0" xfId="0" applyFont="1" applyAlignment="1">
      <alignment horizontal="left" vertical="center"/>
    </xf>
    <xf numFmtId="0" fontId="15" fillId="0" borderId="48" xfId="0" applyFont="1" applyBorder="1" applyAlignment="1">
      <alignment horizontal="center" vertical="center"/>
    </xf>
    <xf numFmtId="0" fontId="15" fillId="0" borderId="50" xfId="0" applyFont="1" applyBorder="1" applyAlignment="1">
      <alignment horizontal="center" vertical="center"/>
    </xf>
    <xf numFmtId="0" fontId="51" fillId="0" borderId="146" xfId="0" applyFont="1" applyBorder="1" applyAlignment="1">
      <alignment horizontal="center" vertical="center"/>
    </xf>
    <xf numFmtId="0" fontId="51" fillId="0" borderId="147" xfId="0" applyFont="1" applyBorder="1" applyAlignment="1">
      <alignment horizontal="center" vertical="center"/>
    </xf>
    <xf numFmtId="0" fontId="15" fillId="0" borderId="51" xfId="0" applyFont="1" applyBorder="1" applyAlignment="1">
      <alignment horizontal="center" vertical="center"/>
    </xf>
    <xf numFmtId="0" fontId="15" fillId="0" borderId="53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 wrapText="1"/>
    </xf>
    <xf numFmtId="0" fontId="47" fillId="0" borderId="7" xfId="0" applyFont="1" applyBorder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9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34" fillId="0" borderId="0" xfId="0" applyFont="1" applyAlignment="1">
      <alignment horizontal="left" vertical="center" wrapText="1" shrinkToFi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 shrinkToFit="1"/>
    </xf>
  </cellXfs>
  <cellStyles count="7">
    <cellStyle name="ハイパーリンク" xfId="1" builtinId="8"/>
    <cellStyle name="桁区切り" xfId="2" builtinId="6"/>
    <cellStyle name="桁区切り 2" xfId="6" xr:uid="{DF63DCCD-D0E2-4AC8-9040-DF0E40304843}"/>
    <cellStyle name="標準" xfId="0" builtinId="0"/>
    <cellStyle name="標準 2" xfId="3" xr:uid="{00000000-0005-0000-0000-000003000000}"/>
    <cellStyle name="標準 3" xfId="5" xr:uid="{C0A5DAFF-1E8A-4CF2-B93A-38354B314A20}"/>
    <cellStyle name="標準_05伺票ー支出" xfId="4" xr:uid="{A8250E34-3402-48DA-9175-6E84564A38B2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00"/>
      <color rgb="FFFF3300"/>
      <color rgb="FFFFFF99"/>
      <color rgb="FFFFCCFF"/>
      <color rgb="FFCCFFCC"/>
      <color rgb="FFFFFF00"/>
      <color rgb="FFFF6699"/>
      <color rgb="FFFC6E04"/>
      <color rgb="FF99FF33"/>
      <color rgb="FFD1F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1</xdr:row>
      <xdr:rowOff>0</xdr:rowOff>
    </xdr:from>
    <xdr:to>
      <xdr:col>23</xdr:col>
      <xdr:colOff>35638</xdr:colOff>
      <xdr:row>51</xdr:row>
      <xdr:rowOff>99060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C8E9858-462F-2D91-13D8-02B1ABB2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167640"/>
          <a:ext cx="13972618" cy="91897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0</xdr:colOff>
      <xdr:row>112</xdr:row>
      <xdr:rowOff>7388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97F3848-DA65-0C6C-3908-916F8886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020800" cy="187830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99486</xdr:colOff>
      <xdr:row>0</xdr:row>
      <xdr:rowOff>71967</xdr:rowOff>
    </xdr:from>
    <xdr:to>
      <xdr:col>2</xdr:col>
      <xdr:colOff>541867</xdr:colOff>
      <xdr:row>0</xdr:row>
      <xdr:rowOff>491067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2DBE36B-1712-7286-106D-D93CAC4109FF}"/>
            </a:ext>
          </a:extLst>
        </xdr:cNvPr>
        <xdr:cNvSpPr txBox="1"/>
      </xdr:nvSpPr>
      <xdr:spPr>
        <a:xfrm>
          <a:off x="99486" y="71967"/>
          <a:ext cx="2389714" cy="419100"/>
        </a:xfrm>
        <a:prstGeom prst="rect">
          <a:avLst/>
        </a:prstGeom>
        <a:solidFill>
          <a:srgbClr val="FF0000"/>
        </a:solidFill>
        <a:ln w="38100" cmpd="sng">
          <a:solidFill>
            <a:srgbClr val="3366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</a:t>
          </a:r>
          <a:endParaRPr kumimoji="1" lang="en-US" altLang="ja-JP" sz="18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25401</xdr:colOff>
      <xdr:row>19</xdr:row>
      <xdr:rowOff>16934</xdr:rowOff>
    </xdr:from>
    <xdr:to>
      <xdr:col>12</xdr:col>
      <xdr:colOff>124461</xdr:colOff>
      <xdr:row>23</xdr:row>
      <xdr:rowOff>24555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B85DB5F-A595-6FCC-3093-58E6B3566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3868" y="3793067"/>
          <a:ext cx="3511126" cy="684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680236</xdr:colOff>
      <xdr:row>41</xdr:row>
      <xdr:rowOff>4761</xdr:rowOff>
    </xdr:from>
    <xdr:to>
      <xdr:col>3</xdr:col>
      <xdr:colOff>76200</xdr:colOff>
      <xdr:row>42</xdr:row>
      <xdr:rowOff>33866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EC35D18-42C5-E3BE-C5C8-17C32ED41388}"/>
            </a:ext>
          </a:extLst>
        </xdr:cNvPr>
        <xdr:cNvSpPr txBox="1"/>
      </xdr:nvSpPr>
      <xdr:spPr>
        <a:xfrm>
          <a:off x="1755503" y="10892894"/>
          <a:ext cx="674430" cy="3000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代表者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3</xdr:col>
      <xdr:colOff>923926</xdr:colOff>
      <xdr:row>5</xdr:row>
      <xdr:rowOff>30762</xdr:rowOff>
    </xdr:from>
    <xdr:to>
      <xdr:col>4</xdr:col>
      <xdr:colOff>438151</xdr:colOff>
      <xdr:row>6</xdr:row>
      <xdr:rowOff>20384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2D98D7C-402A-474F-9A5C-5BFFB0A77AD2}"/>
            </a:ext>
          </a:extLst>
        </xdr:cNvPr>
        <xdr:cNvSpPr txBox="1"/>
      </xdr:nvSpPr>
      <xdr:spPr>
        <a:xfrm>
          <a:off x="3535494" y="2497893"/>
          <a:ext cx="646294" cy="2745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出演者</a:t>
          </a:r>
        </a:p>
      </xdr:txBody>
    </xdr:sp>
    <xdr:clientData/>
  </xdr:twoCellAnchor>
  <xdr:twoCellAnchor>
    <xdr:from>
      <xdr:col>3</xdr:col>
      <xdr:colOff>847724</xdr:colOff>
      <xdr:row>6</xdr:row>
      <xdr:rowOff>2967</xdr:rowOff>
    </xdr:from>
    <xdr:to>
      <xdr:col>4</xdr:col>
      <xdr:colOff>668867</xdr:colOff>
      <xdr:row>6</xdr:row>
      <xdr:rowOff>278411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4BF8CB2-E40C-45A2-873D-E4CD26851F17}"/>
            </a:ext>
          </a:extLst>
        </xdr:cNvPr>
        <xdr:cNvSpPr txBox="1"/>
      </xdr:nvSpPr>
      <xdr:spPr>
        <a:xfrm>
          <a:off x="3201457" y="2720767"/>
          <a:ext cx="845610" cy="2754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譜めくり等</a:t>
          </a:r>
        </a:p>
      </xdr:txBody>
    </xdr:sp>
    <xdr:clientData/>
  </xdr:twoCellAnchor>
  <xdr:twoCellAnchor>
    <xdr:from>
      <xdr:col>3</xdr:col>
      <xdr:colOff>745067</xdr:colOff>
      <xdr:row>5</xdr:row>
      <xdr:rowOff>57236</xdr:rowOff>
    </xdr:from>
    <xdr:to>
      <xdr:col>5</xdr:col>
      <xdr:colOff>448733</xdr:colOff>
      <xdr:row>6</xdr:row>
      <xdr:rowOff>217288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734CF32D-6D78-81B8-5547-4B8003339D44}"/>
            </a:ext>
          </a:extLst>
        </xdr:cNvPr>
        <xdr:cNvSpPr/>
      </xdr:nvSpPr>
      <xdr:spPr>
        <a:xfrm>
          <a:off x="3098800" y="1437303"/>
          <a:ext cx="1617133" cy="439452"/>
        </a:xfrm>
        <a:prstGeom prst="bracketPair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</xdr:colOff>
      <xdr:row>23</xdr:row>
      <xdr:rowOff>0</xdr:rowOff>
    </xdr:from>
    <xdr:to>
      <xdr:col>13</xdr:col>
      <xdr:colOff>160020</xdr:colOff>
      <xdr:row>29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79230061-1899-3034-33F4-A60CEFB0606F}"/>
            </a:ext>
          </a:extLst>
        </xdr:cNvPr>
        <xdr:cNvSpPr/>
      </xdr:nvSpPr>
      <xdr:spPr>
        <a:xfrm>
          <a:off x="1767840" y="4541520"/>
          <a:ext cx="3726180" cy="1371600"/>
        </a:xfrm>
        <a:prstGeom prst="bracketPair">
          <a:avLst>
            <a:gd name="adj" fmla="val 7639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403860</xdr:colOff>
      <xdr:row>9</xdr:row>
      <xdr:rowOff>129540</xdr:rowOff>
    </xdr:from>
    <xdr:to>
      <xdr:col>16</xdr:col>
      <xdr:colOff>304800</xdr:colOff>
      <xdr:row>21</xdr:row>
      <xdr:rowOff>167640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8FC8826-66EE-4952-E26F-58029DDEF74E}"/>
            </a:ext>
          </a:extLst>
        </xdr:cNvPr>
        <xdr:cNvSpPr/>
      </xdr:nvSpPr>
      <xdr:spPr>
        <a:xfrm>
          <a:off x="571500" y="2705100"/>
          <a:ext cx="6027420" cy="1409700"/>
        </a:xfrm>
        <a:prstGeom prst="rect">
          <a:avLst/>
        </a:prstGeom>
        <a:noFill/>
        <a:ln w="19050" cmpd="sng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2:A39"/>
  <sheetViews>
    <sheetView showGridLines="0" tabSelected="1" zoomScaleNormal="100" workbookViewId="0">
      <selection activeCell="A2" sqref="A2"/>
    </sheetView>
  </sheetViews>
  <sheetFormatPr defaultRowHeight="12.75"/>
  <sheetData>
    <row r="2" ht="12" customHeight="1"/>
    <row r="11" ht="13.15" customHeight="1"/>
    <row r="21" ht="24.75" customHeight="1"/>
    <row r="22" ht="7.5" customHeight="1"/>
    <row r="24" ht="28.5" customHeight="1"/>
    <row r="25" ht="19.5" customHeight="1"/>
    <row r="26" ht="19.5" customHeight="1"/>
    <row r="27" ht="30.75" customHeight="1"/>
    <row r="28" ht="19.5" customHeight="1"/>
    <row r="29" ht="12" customHeight="1"/>
    <row r="30" ht="19.5" customHeight="1"/>
    <row r="39" ht="9.75" customHeight="1"/>
  </sheetData>
  <sheetProtection algorithmName="SHA-512" hashValue="rUP8PZTsQ3/qWSxPxv/BOBiR578qbu0huhaz9s6n5Jrk/MKl0LZ55Kb51McNEA8u1HB85t217uphahdbh8Op1g==" saltValue="nkvh6UbFg6NGS5cYg/C1aA==" spinCount="100000" sheet="1" objects="1" scenarios="1" selectLockedCells="1" selectUnlockedCells="1"/>
  <phoneticPr fontId="2"/>
  <pageMargins left="0.25" right="0.25" top="0.75" bottom="0.75" header="0.3" footer="0.3"/>
  <pageSetup paperSize="8" scale="90" orientation="portrait" verticalDpi="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N20"/>
  <sheetViews>
    <sheetView topLeftCell="A3" zoomScale="106" zoomScaleNormal="106" workbookViewId="0">
      <selection activeCell="A2" sqref="A2"/>
    </sheetView>
  </sheetViews>
  <sheetFormatPr defaultRowHeight="12.75"/>
  <cols>
    <col min="1" max="1" width="3.46484375" customWidth="1"/>
    <col min="2" max="2" width="31.46484375" customWidth="1"/>
    <col min="3" max="3" width="19.265625" customWidth="1"/>
    <col min="4" max="4" width="3.46484375" customWidth="1"/>
    <col min="5" max="5" width="5.86328125" customWidth="1"/>
    <col min="6" max="6" width="17.59765625" customWidth="1"/>
    <col min="7" max="7" width="14.46484375" customWidth="1"/>
    <col min="8" max="9" width="4.46484375" customWidth="1"/>
    <col min="10" max="10" width="4.3984375" customWidth="1"/>
    <col min="11" max="11" width="14.1328125" customWidth="1"/>
    <col min="12" max="12" width="2.265625" customWidth="1"/>
    <col min="13" max="13" width="17.73046875" customWidth="1"/>
  </cols>
  <sheetData>
    <row r="1" spans="2:14" ht="9.75" customHeight="1"/>
    <row r="2" spans="2:14" ht="18.75" customHeight="1"/>
    <row r="3" spans="2:14" ht="31.5" customHeight="1">
      <c r="B3" s="163"/>
    </row>
    <row r="4" spans="2:14" ht="25.5" customHeight="1"/>
    <row r="5" spans="2:14" ht="10.15" customHeight="1"/>
    <row r="6" spans="2:14" ht="21" customHeight="1"/>
    <row r="7" spans="2:14" ht="19.149999999999999" customHeight="1">
      <c r="B7" s="164" t="str">
        <f>⑨DATA集計シート!B28</f>
        <v/>
      </c>
      <c r="C7" s="164" t="str">
        <f>⑨DATA集計シート!B31</f>
        <v/>
      </c>
      <c r="D7" s="545"/>
      <c r="E7" s="164" t="str">
        <f>IF(⑨DATA集計シート!B38="1.原詞","1.原詞","")</f>
        <v/>
      </c>
      <c r="F7" s="164">
        <f>③入力シート!O67</f>
        <v>0</v>
      </c>
      <c r="G7" s="546" t="str">
        <f>IF(B7="","",⑨DATA集計シート!$B$4)</f>
        <v/>
      </c>
      <c r="H7" s="69" t="str">
        <f>⑨DATA集計シート!B37</f>
        <v/>
      </c>
      <c r="I7" s="69" t="str">
        <f>IF(B7="","",1)</f>
        <v/>
      </c>
    </row>
    <row r="8" spans="2:14" ht="19.149999999999999" customHeight="1">
      <c r="B8" s="164" t="str">
        <f>⑨DATA集計シート!B29&amp;N8&amp;⑨DATA集計シート!B30</f>
        <v xml:space="preserve"> </v>
      </c>
      <c r="C8" s="164" t="str">
        <f>⑨DATA集計シート!B32&amp;N8&amp;⑨DATA集計シート!B33</f>
        <v xml:space="preserve"> </v>
      </c>
      <c r="D8" s="545"/>
      <c r="E8" s="164" t="str">
        <f>IF(⑨DATA集計シート!B38="2.訳詞","2.訳詞","")</f>
        <v/>
      </c>
      <c r="F8" s="164" t="str">
        <f>③入力シート!O68&amp;N8&amp;③入力シート!O69</f>
        <v xml:space="preserve"> </v>
      </c>
      <c r="G8" s="546"/>
      <c r="H8" s="69"/>
      <c r="N8" t="s">
        <v>163</v>
      </c>
    </row>
    <row r="9" spans="2:14" ht="19.149999999999999" customHeight="1">
      <c r="B9" s="164" t="str">
        <f>IF(⑨DATA集計シート!B39="","",⑨DATA集計シート!B39)</f>
        <v/>
      </c>
      <c r="C9" s="164" t="str">
        <f>IF(⑨DATA集計シート!B42="","",⑨DATA集計シート!B42)</f>
        <v/>
      </c>
      <c r="D9" s="545"/>
      <c r="E9" s="164" t="str">
        <f>IF(⑨DATA集計シート!B49="1.原詞","1.原詞","")</f>
        <v/>
      </c>
      <c r="F9" s="164" t="str">
        <f>IF(③入力シート!O70="","",③入力シート!O70)</f>
        <v/>
      </c>
      <c r="G9" s="546" t="str">
        <f>IF(B9="","",⑨DATA集計シート!$B$4)</f>
        <v/>
      </c>
      <c r="H9" s="69" t="str">
        <f>IF(⑨DATA集計シート!B39="","",⑨DATA集計シート!B48)</f>
        <v/>
      </c>
      <c r="I9" s="69" t="str">
        <f>IF(B9="","",1)</f>
        <v/>
      </c>
      <c r="N9" t="s">
        <v>163</v>
      </c>
    </row>
    <row r="10" spans="2:14" ht="19.149999999999999" customHeight="1">
      <c r="B10" s="164" t="str">
        <f>⑨DATA集計シート!B40&amp;N10&amp;⑨DATA集計シート!B41</f>
        <v xml:space="preserve"> </v>
      </c>
      <c r="C10" s="164" t="str">
        <f>⑨DATA集計シート!B43&amp;N10&amp;⑨DATA集計シート!B44</f>
        <v xml:space="preserve"> </v>
      </c>
      <c r="D10" s="545"/>
      <c r="E10" s="164" t="str">
        <f>IF(⑨DATA集計シート!B49="2.訳詞","2.訳詞","")</f>
        <v/>
      </c>
      <c r="F10" s="164" t="str">
        <f>③入力シート!O71&amp;N10&amp;③入力シート!O72</f>
        <v xml:space="preserve"> </v>
      </c>
      <c r="G10" s="546"/>
      <c r="H10" s="69"/>
      <c r="N10" t="s">
        <v>163</v>
      </c>
    </row>
    <row r="11" spans="2:14" ht="19.149999999999999" customHeight="1">
      <c r="B11" s="164" t="str">
        <f>IF(⑨DATA集計シート!B50="","",⑨DATA集計シート!B50)</f>
        <v/>
      </c>
      <c r="C11" s="164" t="str">
        <f>IF(⑨DATA集計シート!B53="","",⑨DATA集計シート!B53)</f>
        <v/>
      </c>
      <c r="D11" s="545"/>
      <c r="E11" s="164" t="str">
        <f>IF(⑨DATA集計シート!B60="1.原詞","1.原詞","")</f>
        <v/>
      </c>
      <c r="F11" s="164" t="str">
        <f>IF(③入力シート!O73="","",③入力シート!O73)</f>
        <v/>
      </c>
      <c r="G11" s="546" t="str">
        <f>IF(B11="","",⑨DATA集計シート!$B$4)</f>
        <v/>
      </c>
      <c r="H11" s="69" t="str">
        <f>IF(⑨DATA集計シート!B50="","",⑨DATA集計シート!B59)</f>
        <v/>
      </c>
      <c r="I11" s="69" t="str">
        <f>IF(B11="","",1)</f>
        <v/>
      </c>
      <c r="N11" t="s">
        <v>163</v>
      </c>
    </row>
    <row r="12" spans="2:14" ht="19.149999999999999" customHeight="1">
      <c r="B12" s="164" t="str">
        <f>⑨DATA集計シート!B51&amp;N12&amp;⑨DATA集計シート!B52</f>
        <v xml:space="preserve"> </v>
      </c>
      <c r="C12" s="164" t="str">
        <f>⑨DATA集計シート!B54&amp;⑧演奏利用明細!N12&amp;⑨DATA集計シート!B55</f>
        <v xml:space="preserve"> </v>
      </c>
      <c r="D12" s="545"/>
      <c r="E12" s="164" t="str">
        <f>IF(⑨DATA集計シート!B60="2.訳詞","2.訳詞","")</f>
        <v/>
      </c>
      <c r="F12" s="164" t="str">
        <f>③入力シート!O74&amp;N12&amp;③入力シート!O75</f>
        <v xml:space="preserve"> </v>
      </c>
      <c r="G12" s="546"/>
      <c r="H12" s="69"/>
      <c r="N12" t="s">
        <v>163</v>
      </c>
    </row>
    <row r="13" spans="2:14" ht="19.149999999999999" customHeight="1">
      <c r="B13" s="164" t="str">
        <f>IF(⑨DATA集計シート!B61="","",⑨DATA集計シート!B61)</f>
        <v/>
      </c>
      <c r="C13" s="164" t="str">
        <f>IF(⑨DATA集計シート!B64="","",⑨DATA集計シート!B64)</f>
        <v/>
      </c>
      <c r="D13" s="545"/>
      <c r="E13" s="164" t="str">
        <f>IF(⑨DATA集計シート!B71="1.原詞","1.原詞","")</f>
        <v/>
      </c>
      <c r="F13" s="164" t="str">
        <f>IF(③入力シート!O76="","",③入力シート!O76)</f>
        <v/>
      </c>
      <c r="G13" s="546" t="str">
        <f>IF(B13="","",⑨DATA集計シート!$B$4)</f>
        <v/>
      </c>
      <c r="H13" s="69" t="str">
        <f>IF(⑨DATA集計シート!B61="","",⑨DATA集計シート!B70)</f>
        <v/>
      </c>
      <c r="I13" s="69" t="str">
        <f>IF(B13="","",1)</f>
        <v/>
      </c>
      <c r="N13" t="s">
        <v>163</v>
      </c>
    </row>
    <row r="14" spans="2:14" ht="19.149999999999999" customHeight="1">
      <c r="B14" s="164" t="str">
        <f>⑨DATA集計シート!B62&amp;N14&amp;⑨DATA集計シート!B63</f>
        <v xml:space="preserve"> </v>
      </c>
      <c r="C14" s="164" t="str">
        <f>⑨DATA集計シート!B65&amp;⑧演奏利用明細!N14&amp;⑨DATA集計シート!B66</f>
        <v xml:space="preserve"> </v>
      </c>
      <c r="D14" s="545"/>
      <c r="E14" s="164" t="str">
        <f>IF(⑨DATA集計シート!B71="2.訳詞","2.訳詞","")</f>
        <v/>
      </c>
      <c r="F14" s="164" t="str">
        <f>③入力シート!O77&amp;N14&amp;③入力シート!O78</f>
        <v xml:space="preserve"> </v>
      </c>
      <c r="G14" s="546"/>
      <c r="H14" s="69"/>
      <c r="N14" t="s">
        <v>163</v>
      </c>
    </row>
    <row r="15" spans="2:14" ht="19.149999999999999" customHeight="1">
      <c r="B15" s="164" t="str">
        <f>IF(⑨DATA集計シート!B72="","",⑨DATA集計シート!B72)</f>
        <v/>
      </c>
      <c r="C15" s="164" t="str">
        <f>IF(⑨DATA集計シート!B75="","",⑨DATA集計シート!B75)</f>
        <v/>
      </c>
      <c r="D15" s="545"/>
      <c r="E15" s="164" t="str">
        <f>IF(⑨DATA集計シート!B82="1.原詞","1.原詞","")</f>
        <v/>
      </c>
      <c r="F15" s="164" t="str">
        <f>IF(③入力シート!O79="","",③入力シート!O79)</f>
        <v/>
      </c>
      <c r="G15" s="546" t="str">
        <f>IF(B15="","",⑨DATA集計シート!$B$4)</f>
        <v/>
      </c>
      <c r="H15" s="69" t="str">
        <f>IF(⑨DATA集計シート!B72="","",⑨DATA集計シート!B81)</f>
        <v/>
      </c>
      <c r="I15" s="69" t="str">
        <f>IF(B15="","",1)</f>
        <v/>
      </c>
      <c r="N15" t="s">
        <v>163</v>
      </c>
    </row>
    <row r="16" spans="2:14" ht="19.149999999999999" customHeight="1">
      <c r="B16" s="164" t="str">
        <f>⑨DATA集計シート!B73&amp;N16&amp;⑨DATA集計シート!B74</f>
        <v xml:space="preserve"> </v>
      </c>
      <c r="C16" s="164" t="str">
        <f>⑨DATA集計シート!B76&amp;⑧演奏利用明細!N16&amp;⑨DATA集計シート!B77</f>
        <v xml:space="preserve"> </v>
      </c>
      <c r="D16" s="545"/>
      <c r="E16" s="164" t="str">
        <f>IF(⑨DATA集計シート!B82="2.訳詞","2.訳詞","")</f>
        <v/>
      </c>
      <c r="F16" s="164" t="str">
        <f>③入力シート!O80&amp;N16&amp;③入力シート!O81</f>
        <v xml:space="preserve"> </v>
      </c>
      <c r="G16" s="546"/>
      <c r="H16" s="69"/>
      <c r="N16" t="s">
        <v>163</v>
      </c>
    </row>
    <row r="17" spans="2:14" ht="20.25" customHeight="1">
      <c r="B17" s="164"/>
      <c r="C17" s="164"/>
      <c r="D17" s="545"/>
      <c r="E17" s="164"/>
      <c r="F17" s="164"/>
      <c r="G17" s="547"/>
      <c r="H17" s="69"/>
      <c r="N17" t="s">
        <v>163</v>
      </c>
    </row>
    <row r="18" spans="2:14" ht="21" customHeight="1">
      <c r="B18" s="164"/>
      <c r="C18" s="164"/>
      <c r="D18" s="545"/>
      <c r="E18" s="164"/>
      <c r="F18" s="164"/>
      <c r="G18" s="547"/>
      <c r="H18" s="69"/>
      <c r="N18" t="s">
        <v>163</v>
      </c>
    </row>
    <row r="19" spans="2:14" ht="20.25" customHeight="1">
      <c r="B19" s="164"/>
      <c r="C19" s="164"/>
      <c r="D19" s="545"/>
      <c r="E19" s="164"/>
      <c r="F19" s="164"/>
      <c r="G19" s="547"/>
      <c r="H19" s="69"/>
      <c r="N19" t="s">
        <v>163</v>
      </c>
    </row>
    <row r="20" spans="2:14" ht="20.25" customHeight="1">
      <c r="B20" s="164"/>
      <c r="C20" s="164"/>
      <c r="D20" s="545"/>
      <c r="E20" s="164"/>
      <c r="F20" s="164"/>
      <c r="G20" s="547"/>
      <c r="H20" s="69"/>
      <c r="N20" t="s">
        <v>163</v>
      </c>
    </row>
  </sheetData>
  <sheetProtection algorithmName="SHA-512" hashValue="cgSEeVIzBu0rQr1rH8cj0Woj0KYhkDBiXdQB0WCMtGEZ8zP9JlqBzi9oIWx5dRrbFl4AhVs8toaiDjk2zD3phQ==" saltValue="f7tyQ8dUS0kR2I+AQqey/w==" spinCount="100000" sheet="1" selectLockedCells="1" selectUnlockedCells="1"/>
  <mergeCells count="14">
    <mergeCell ref="D19:D20"/>
    <mergeCell ref="G7:G8"/>
    <mergeCell ref="G9:G10"/>
    <mergeCell ref="G11:G12"/>
    <mergeCell ref="G13:G14"/>
    <mergeCell ref="G15:G16"/>
    <mergeCell ref="G17:G18"/>
    <mergeCell ref="G19:G20"/>
    <mergeCell ref="D7:D8"/>
    <mergeCell ref="D9:D10"/>
    <mergeCell ref="D11:D12"/>
    <mergeCell ref="D13:D14"/>
    <mergeCell ref="D15:D16"/>
    <mergeCell ref="D17:D18"/>
  </mergeCells>
  <phoneticPr fontId="2"/>
  <pageMargins left="0.19" right="0.15748031496062992" top="0.44" bottom="0.15748031496062992" header="0.51" footer="0.19685039370078741"/>
  <pageSetup paperSize="9" orientation="landscape" horizontalDpi="4294967293" verticalDpi="0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101"/>
  <sheetViews>
    <sheetView zoomScale="96" zoomScaleNormal="96" workbookViewId="0">
      <selection activeCell="A2" sqref="A2"/>
    </sheetView>
  </sheetViews>
  <sheetFormatPr defaultRowHeight="12.75"/>
  <cols>
    <col min="1" max="1" width="26.59765625" bestFit="1" customWidth="1"/>
    <col min="2" max="2" width="58.265625" style="2" customWidth="1"/>
  </cols>
  <sheetData>
    <row r="1" spans="1:4">
      <c r="A1" t="s">
        <v>46</v>
      </c>
      <c r="B1" s="158">
        <f>③入力シート!C6</f>
        <v>0</v>
      </c>
      <c r="D1" t="s">
        <v>46</v>
      </c>
    </row>
    <row r="2" spans="1:4">
      <c r="A2" t="s">
        <v>110</v>
      </c>
      <c r="B2" s="2">
        <f>③入力シート!C15</f>
        <v>0</v>
      </c>
      <c r="D2" t="s">
        <v>110</v>
      </c>
    </row>
    <row r="3" spans="1:4">
      <c r="A3" t="s">
        <v>61</v>
      </c>
      <c r="B3" s="2">
        <f>③入力シート!C8</f>
        <v>0</v>
      </c>
      <c r="D3" t="s">
        <v>61</v>
      </c>
    </row>
    <row r="4" spans="1:4">
      <c r="A4" t="s">
        <v>0</v>
      </c>
      <c r="B4" s="2">
        <f>③入力シート!C9</f>
        <v>0</v>
      </c>
      <c r="D4" t="s">
        <v>0</v>
      </c>
    </row>
    <row r="5" spans="1:4">
      <c r="A5" t="s">
        <v>201</v>
      </c>
      <c r="B5" s="159" t="str">
        <f>③入力シート!C11</f>
        <v>宮城</v>
      </c>
      <c r="D5" t="s">
        <v>201</v>
      </c>
    </row>
    <row r="6" spans="1:4">
      <c r="A6" t="s">
        <v>39</v>
      </c>
      <c r="B6" s="2">
        <f>③入力シート!C13</f>
        <v>0</v>
      </c>
      <c r="D6" t="s">
        <v>39</v>
      </c>
    </row>
    <row r="7" spans="1:4">
      <c r="A7" t="s">
        <v>40</v>
      </c>
      <c r="B7" s="2">
        <f>③入力シート!C17</f>
        <v>0</v>
      </c>
      <c r="D7" t="s">
        <v>40</v>
      </c>
    </row>
    <row r="8" spans="1:4">
      <c r="A8" t="s">
        <v>166</v>
      </c>
      <c r="B8" s="160" t="str">
        <f>IF(③入力シート!C20="","",③入力シート!C20)</f>
        <v/>
      </c>
      <c r="D8" t="s">
        <v>166</v>
      </c>
    </row>
    <row r="9" spans="1:4">
      <c r="A9" t="s">
        <v>288</v>
      </c>
      <c r="B9" s="160" t="str">
        <f>③入力シート!C26</f>
        <v/>
      </c>
      <c r="D9" t="s">
        <v>288</v>
      </c>
    </row>
    <row r="10" spans="1:4">
      <c r="A10" t="s">
        <v>289</v>
      </c>
      <c r="B10" s="160" t="str">
        <f>③入力シート!G26</f>
        <v/>
      </c>
      <c r="D10" t="s">
        <v>289</v>
      </c>
    </row>
    <row r="11" spans="1:4">
      <c r="A11" t="s">
        <v>290</v>
      </c>
      <c r="B11" s="160">
        <f>③入力シート!C31</f>
        <v>0</v>
      </c>
      <c r="D11" t="s">
        <v>290</v>
      </c>
    </row>
    <row r="12" spans="1:4">
      <c r="A12" t="s">
        <v>291</v>
      </c>
      <c r="B12" s="161">
        <f>③入力シート!C33</f>
        <v>0</v>
      </c>
      <c r="D12" t="s">
        <v>291</v>
      </c>
    </row>
    <row r="13" spans="1:4">
      <c r="A13" t="s">
        <v>20</v>
      </c>
      <c r="B13" s="2">
        <f>③入力シート!C37</f>
        <v>0</v>
      </c>
      <c r="D13" t="s">
        <v>20</v>
      </c>
    </row>
    <row r="14" spans="1:4">
      <c r="A14" t="s">
        <v>21</v>
      </c>
      <c r="B14" s="2">
        <f>③入力シート!C39</f>
        <v>0</v>
      </c>
      <c r="D14" t="s">
        <v>21</v>
      </c>
    </row>
    <row r="15" spans="1:4">
      <c r="A15" t="s">
        <v>41</v>
      </c>
      <c r="B15" s="2">
        <f>③入力シート!C41</f>
        <v>0</v>
      </c>
      <c r="D15" t="s">
        <v>41</v>
      </c>
    </row>
    <row r="16" spans="1:4">
      <c r="A16" t="s">
        <v>38</v>
      </c>
      <c r="B16" s="2">
        <f>③入力シート!C43</f>
        <v>0</v>
      </c>
      <c r="D16" t="s">
        <v>38</v>
      </c>
    </row>
    <row r="17" spans="1:4">
      <c r="A17" t="s">
        <v>43</v>
      </c>
      <c r="B17" s="2" t="str">
        <f>IF(③入力シート!C45="","",③入力シート!C45)</f>
        <v/>
      </c>
      <c r="D17" t="s">
        <v>43</v>
      </c>
    </row>
    <row r="18" spans="1:4">
      <c r="A18" t="s">
        <v>292</v>
      </c>
      <c r="B18" s="159">
        <f>③入力シート!C47</f>
        <v>0</v>
      </c>
      <c r="D18" t="s">
        <v>292</v>
      </c>
    </row>
    <row r="19" spans="1:4">
      <c r="A19" t="s">
        <v>42</v>
      </c>
      <c r="B19" s="2">
        <f>③入力シート!C50</f>
        <v>0</v>
      </c>
      <c r="D19" t="s">
        <v>42</v>
      </c>
    </row>
    <row r="20" spans="1:4">
      <c r="A20" t="s">
        <v>314</v>
      </c>
      <c r="B20" s="159">
        <f>③入力シート!C52</f>
        <v>0</v>
      </c>
      <c r="D20" t="s">
        <v>293</v>
      </c>
    </row>
    <row r="21" spans="1:4">
      <c r="A21" t="s">
        <v>228</v>
      </c>
      <c r="B21" s="2">
        <f>③入力シート!C55</f>
        <v>0</v>
      </c>
      <c r="D21" t="s">
        <v>228</v>
      </c>
    </row>
    <row r="22" spans="1:4">
      <c r="A22" t="s">
        <v>229</v>
      </c>
      <c r="B22" s="2">
        <f>IF(B21="宿泊なし","",③入力シート!E55)</f>
        <v>0</v>
      </c>
      <c r="D22" t="s">
        <v>229</v>
      </c>
    </row>
    <row r="23" spans="1:4">
      <c r="A23" t="s">
        <v>44</v>
      </c>
      <c r="B23" s="2" t="str">
        <f>③入力シート!C57</f>
        <v>無</v>
      </c>
      <c r="D23" t="s">
        <v>44</v>
      </c>
    </row>
    <row r="24" spans="1:4">
      <c r="A24" t="s">
        <v>294</v>
      </c>
      <c r="B24" s="2">
        <f>③入力シート!C59</f>
        <v>10</v>
      </c>
      <c r="D24" t="s">
        <v>294</v>
      </c>
    </row>
    <row r="25" spans="1:4">
      <c r="A25" t="s">
        <v>295</v>
      </c>
      <c r="B25" s="2">
        <f>③入力シート!C60</f>
        <v>11</v>
      </c>
      <c r="D25" t="s">
        <v>295</v>
      </c>
    </row>
    <row r="26" spans="1:4">
      <c r="A26" t="s">
        <v>296</v>
      </c>
      <c r="B26" s="2">
        <f>③入力シート!C61</f>
        <v>12</v>
      </c>
      <c r="D26" t="s">
        <v>296</v>
      </c>
    </row>
    <row r="27" spans="1:4">
      <c r="A27" t="s">
        <v>198</v>
      </c>
      <c r="B27" s="2" t="str">
        <f>IF(③入力シート!C63="","",③入力シート!C63)</f>
        <v/>
      </c>
      <c r="D27" t="s">
        <v>198</v>
      </c>
    </row>
    <row r="28" spans="1:4">
      <c r="A28" t="s">
        <v>62</v>
      </c>
      <c r="B28" s="2" t="str">
        <f>IF(③入力シート!C67="","",③入力シート!C67)</f>
        <v/>
      </c>
      <c r="D28" t="s">
        <v>62</v>
      </c>
    </row>
    <row r="29" spans="1:4">
      <c r="A29" t="s">
        <v>63</v>
      </c>
      <c r="B29" s="2" t="str">
        <f>IF(③入力シート!C68="","",③入力シート!C68)</f>
        <v/>
      </c>
      <c r="D29" t="s">
        <v>63</v>
      </c>
    </row>
    <row r="30" spans="1:4">
      <c r="A30" t="s">
        <v>64</v>
      </c>
      <c r="B30" s="2" t="str">
        <f>IF(③入力シート!C69="","",③入力シート!C69)</f>
        <v/>
      </c>
      <c r="D30" t="s">
        <v>64</v>
      </c>
    </row>
    <row r="31" spans="1:4">
      <c r="A31" t="s">
        <v>66</v>
      </c>
      <c r="B31" s="2" t="str">
        <f>IF(③入力シート!J67="","",③入力シート!J67)</f>
        <v/>
      </c>
      <c r="C31" t="str">
        <f>IF(③入力シート!I67="","",③入力シート!I67)</f>
        <v/>
      </c>
      <c r="D31" t="s">
        <v>66</v>
      </c>
    </row>
    <row r="32" spans="1:4">
      <c r="A32" t="s">
        <v>67</v>
      </c>
      <c r="B32" s="2" t="str">
        <f>IF(③入力シート!J68="","",③入力シート!J68)</f>
        <v/>
      </c>
      <c r="C32" s="2" t="str">
        <f>IF(③入力シート!I68="","",③入力シート!I68)</f>
        <v/>
      </c>
      <c r="D32" t="s">
        <v>67</v>
      </c>
    </row>
    <row r="33" spans="1:4">
      <c r="A33" t="s">
        <v>68</v>
      </c>
      <c r="B33" s="2" t="str">
        <f>IF(③入力シート!J69="","",③入力シート!J69)</f>
        <v/>
      </c>
      <c r="C33" s="2" t="str">
        <f>IF(③入力シート!I69="","",③入力シート!I69)</f>
        <v/>
      </c>
      <c r="D33" t="s">
        <v>68</v>
      </c>
    </row>
    <row r="34" spans="1:4">
      <c r="A34" t="s">
        <v>69</v>
      </c>
      <c r="B34" s="2" t="str">
        <f>IF(③入力シート!O67="","",③入力シート!O67)</f>
        <v/>
      </c>
      <c r="C34" s="2" t="str">
        <f>IF(③入力シート!N67="","",③入力シート!N67)</f>
        <v/>
      </c>
      <c r="D34" t="s">
        <v>69</v>
      </c>
    </row>
    <row r="35" spans="1:4">
      <c r="A35" t="s">
        <v>70</v>
      </c>
      <c r="B35" s="2" t="str">
        <f>IF(③入力シート!O68="","",③入力シート!O68)</f>
        <v/>
      </c>
      <c r="C35" s="2" t="str">
        <f>IF(③入力シート!N68="","",③入力シート!N68)</f>
        <v/>
      </c>
      <c r="D35" t="s">
        <v>70</v>
      </c>
    </row>
    <row r="36" spans="1:4">
      <c r="A36" t="s">
        <v>71</v>
      </c>
      <c r="B36" s="2" t="str">
        <f>IF(③入力シート!O69="","",③入力シート!O69)</f>
        <v/>
      </c>
      <c r="C36" s="2" t="str">
        <f>IF(③入力シート!N69="","",③入力シート!N69)</f>
        <v/>
      </c>
      <c r="D36" t="s">
        <v>71</v>
      </c>
    </row>
    <row r="37" spans="1:4">
      <c r="A37" t="s">
        <v>265</v>
      </c>
      <c r="B37" s="2" t="str">
        <f>IF(③入力シート!Q67="","",③入力シート!Q67)</f>
        <v/>
      </c>
      <c r="D37" t="s">
        <v>265</v>
      </c>
    </row>
    <row r="38" spans="1:4">
      <c r="A38" t="s">
        <v>266</v>
      </c>
      <c r="B38" s="2" t="str">
        <f>IF(③入力シート!R67="","",③入力シート!R67)</f>
        <v/>
      </c>
      <c r="D38" t="s">
        <v>266</v>
      </c>
    </row>
    <row r="39" spans="1:4">
      <c r="A39" t="s">
        <v>65</v>
      </c>
      <c r="B39" s="2" t="str">
        <f>IF(③入力シート!C70="","",③入力シート!C70)</f>
        <v/>
      </c>
      <c r="D39" t="s">
        <v>65</v>
      </c>
    </row>
    <row r="40" spans="1:4">
      <c r="A40" t="s">
        <v>72</v>
      </c>
      <c r="B40" s="2" t="str">
        <f>IF(③入力シート!C71="","",③入力シート!C71)</f>
        <v/>
      </c>
      <c r="D40" t="s">
        <v>72</v>
      </c>
    </row>
    <row r="41" spans="1:4">
      <c r="A41" t="s">
        <v>73</v>
      </c>
      <c r="B41" s="2" t="str">
        <f>IF(③入力シート!C72="","",③入力シート!C72)</f>
        <v/>
      </c>
      <c r="D41" t="s">
        <v>73</v>
      </c>
    </row>
    <row r="42" spans="1:4">
      <c r="A42" t="s">
        <v>74</v>
      </c>
      <c r="B42" s="2" t="str">
        <f>IF(③入力シート!J70="","",③入力シート!J70)</f>
        <v/>
      </c>
      <c r="C42" s="2" t="str">
        <f>IF(③入力シート!I70="","",③入力シート!I70)</f>
        <v/>
      </c>
      <c r="D42" t="s">
        <v>74</v>
      </c>
    </row>
    <row r="43" spans="1:4">
      <c r="A43" t="s">
        <v>75</v>
      </c>
      <c r="B43" s="2" t="str">
        <f>IF(③入力シート!J71="","",③入力シート!J71)</f>
        <v/>
      </c>
      <c r="C43" s="2" t="str">
        <f>IF(③入力シート!I71="","",③入力シート!I71)</f>
        <v/>
      </c>
      <c r="D43" t="s">
        <v>75</v>
      </c>
    </row>
    <row r="44" spans="1:4">
      <c r="A44" t="s">
        <v>76</v>
      </c>
      <c r="B44" s="2" t="str">
        <f>IF(③入力シート!J72="","",③入力シート!J72)</f>
        <v/>
      </c>
      <c r="C44" s="2" t="str">
        <f>IF(③入力シート!I72="","",③入力シート!I72)</f>
        <v/>
      </c>
      <c r="D44" t="s">
        <v>76</v>
      </c>
    </row>
    <row r="45" spans="1:4">
      <c r="A45" t="s">
        <v>77</v>
      </c>
      <c r="B45" s="2" t="str">
        <f>IF(③入力シート!O70="","",③入力シート!O70)</f>
        <v/>
      </c>
      <c r="C45" s="2" t="str">
        <f>IF(③入力シート!N70="","",③入力シート!N70)</f>
        <v/>
      </c>
      <c r="D45" t="s">
        <v>77</v>
      </c>
    </row>
    <row r="46" spans="1:4">
      <c r="A46" t="s">
        <v>78</v>
      </c>
      <c r="B46" s="2" t="str">
        <f>IF(③入力シート!O71="","",③入力シート!O71)</f>
        <v/>
      </c>
      <c r="C46" s="2" t="str">
        <f>IF(③入力シート!N71="","",③入力シート!N71)</f>
        <v/>
      </c>
      <c r="D46" t="s">
        <v>78</v>
      </c>
    </row>
    <row r="47" spans="1:4">
      <c r="A47" t="s">
        <v>79</v>
      </c>
      <c r="B47" s="2" t="str">
        <f>IF(③入力シート!O72="","",③入力シート!O72)</f>
        <v/>
      </c>
      <c r="C47" s="2" t="str">
        <f>IF(③入力シート!N72="","",③入力シート!N72)</f>
        <v/>
      </c>
      <c r="D47" t="s">
        <v>79</v>
      </c>
    </row>
    <row r="48" spans="1:4">
      <c r="A48" t="s">
        <v>267</v>
      </c>
      <c r="B48" s="2" t="str">
        <f>IF(③入力シート!Q70="","",③入力シート!Q70)</f>
        <v/>
      </c>
      <c r="D48" t="s">
        <v>267</v>
      </c>
    </row>
    <row r="49" spans="1:4">
      <c r="A49" t="s">
        <v>268</v>
      </c>
      <c r="B49" s="2" t="str">
        <f>IF(③入力シート!R70="","",③入力シート!R70)</f>
        <v/>
      </c>
      <c r="D49" t="s">
        <v>268</v>
      </c>
    </row>
    <row r="50" spans="1:4">
      <c r="A50" t="s">
        <v>80</v>
      </c>
      <c r="B50" s="2" t="str">
        <f>IF(③入力シート!C73="","",③入力シート!C73)</f>
        <v/>
      </c>
      <c r="D50" t="s">
        <v>80</v>
      </c>
    </row>
    <row r="51" spans="1:4">
      <c r="A51" t="s">
        <v>81</v>
      </c>
      <c r="B51" s="2" t="str">
        <f>IF(③入力シート!C74="","",③入力シート!C74)</f>
        <v/>
      </c>
      <c r="D51" t="s">
        <v>81</v>
      </c>
    </row>
    <row r="52" spans="1:4">
      <c r="A52" t="s">
        <v>82</v>
      </c>
      <c r="B52" s="2" t="str">
        <f>IF(③入力シート!C75="","",③入力シート!C75)</f>
        <v/>
      </c>
      <c r="D52" t="s">
        <v>82</v>
      </c>
    </row>
    <row r="53" spans="1:4">
      <c r="A53" t="s">
        <v>83</v>
      </c>
      <c r="B53" s="2" t="str">
        <f>IF(③入力シート!J73="","",③入力シート!J73)</f>
        <v/>
      </c>
      <c r="C53" s="2" t="str">
        <f>IF(③入力シート!I73="","",③入力シート!I73)</f>
        <v/>
      </c>
      <c r="D53" t="s">
        <v>83</v>
      </c>
    </row>
    <row r="54" spans="1:4">
      <c r="A54" t="s">
        <v>84</v>
      </c>
      <c r="B54" s="2" t="str">
        <f>IF(③入力シート!J74="","",③入力シート!J74)</f>
        <v/>
      </c>
      <c r="C54" s="2" t="str">
        <f>IF(③入力シート!I74="","",③入力シート!I74)</f>
        <v/>
      </c>
      <c r="D54" t="s">
        <v>84</v>
      </c>
    </row>
    <row r="55" spans="1:4">
      <c r="A55" t="s">
        <v>85</v>
      </c>
      <c r="B55" s="2" t="str">
        <f>IF(③入力シート!J75="","",③入力シート!J75)</f>
        <v/>
      </c>
      <c r="C55" s="2" t="str">
        <f>IF(③入力シート!I75="","",③入力シート!I75)</f>
        <v/>
      </c>
      <c r="D55" t="s">
        <v>85</v>
      </c>
    </row>
    <row r="56" spans="1:4">
      <c r="A56" t="s">
        <v>86</v>
      </c>
      <c r="B56" s="2" t="str">
        <f>IF(③入力シート!O73="","",③入力シート!O73)</f>
        <v/>
      </c>
      <c r="C56" s="2" t="str">
        <f>IF(③入力シート!N73="","",③入力シート!N73)</f>
        <v/>
      </c>
      <c r="D56" t="s">
        <v>86</v>
      </c>
    </row>
    <row r="57" spans="1:4">
      <c r="A57" t="s">
        <v>87</v>
      </c>
      <c r="B57" s="2" t="str">
        <f>IF(③入力シート!O74="","",③入力シート!O74)</f>
        <v/>
      </c>
      <c r="C57" s="2" t="str">
        <f>IF(③入力シート!N74="","",③入力シート!N74)</f>
        <v/>
      </c>
      <c r="D57" t="s">
        <v>87</v>
      </c>
    </row>
    <row r="58" spans="1:4">
      <c r="A58" t="s">
        <v>88</v>
      </c>
      <c r="B58" s="2" t="str">
        <f>IF(③入力シート!O75="","",③入力シート!O75)</f>
        <v/>
      </c>
      <c r="C58" s="2" t="str">
        <f>IF(③入力シート!N75="","",③入力シート!N75)</f>
        <v/>
      </c>
      <c r="D58" t="s">
        <v>88</v>
      </c>
    </row>
    <row r="59" spans="1:4">
      <c r="A59" t="s">
        <v>269</v>
      </c>
      <c r="B59" s="2" t="str">
        <f>IF(③入力シート!Q73="","",③入力シート!Q73)</f>
        <v/>
      </c>
      <c r="D59" t="s">
        <v>269</v>
      </c>
    </row>
    <row r="60" spans="1:4">
      <c r="A60" t="s">
        <v>270</v>
      </c>
      <c r="B60" s="2" t="str">
        <f>IF(③入力シート!R73="","",③入力シート!R73)</f>
        <v/>
      </c>
      <c r="D60" t="s">
        <v>270</v>
      </c>
    </row>
    <row r="61" spans="1:4">
      <c r="A61" t="s">
        <v>89</v>
      </c>
      <c r="B61" s="2" t="str">
        <f>IF(③入力シート!C76="","",③入力シート!C76)</f>
        <v/>
      </c>
      <c r="D61" t="s">
        <v>89</v>
      </c>
    </row>
    <row r="62" spans="1:4">
      <c r="A62" t="s">
        <v>90</v>
      </c>
      <c r="B62" s="2" t="str">
        <f>IF(③入力シート!C77="","",③入力シート!C77)</f>
        <v/>
      </c>
      <c r="D62" t="s">
        <v>90</v>
      </c>
    </row>
    <row r="63" spans="1:4">
      <c r="A63" t="s">
        <v>91</v>
      </c>
      <c r="B63" s="2" t="str">
        <f>IF(③入力シート!C78="","",③入力シート!C78)</f>
        <v/>
      </c>
      <c r="D63" t="s">
        <v>91</v>
      </c>
    </row>
    <row r="64" spans="1:4">
      <c r="A64" t="s">
        <v>92</v>
      </c>
      <c r="B64" s="2" t="str">
        <f>IF(③入力シート!J76="","",③入力シート!J76)</f>
        <v/>
      </c>
      <c r="C64" s="2" t="str">
        <f>IF(③入力シート!I76="","",③入力シート!I76)</f>
        <v/>
      </c>
      <c r="D64" t="s">
        <v>92</v>
      </c>
    </row>
    <row r="65" spans="1:4">
      <c r="A65" t="s">
        <v>93</v>
      </c>
      <c r="B65" s="2" t="str">
        <f>IF(③入力シート!J77="","",③入力シート!J77)</f>
        <v/>
      </c>
      <c r="C65" s="2" t="str">
        <f>IF(③入力シート!I77="","",③入力シート!I77)</f>
        <v/>
      </c>
      <c r="D65" t="s">
        <v>93</v>
      </c>
    </row>
    <row r="66" spans="1:4">
      <c r="A66" t="s">
        <v>94</v>
      </c>
      <c r="B66" s="2" t="str">
        <f>IF(③入力シート!J78="","",③入力シート!J78)</f>
        <v/>
      </c>
      <c r="C66" s="2" t="str">
        <f>IF(③入力シート!I78="","",③入力シート!I78)</f>
        <v/>
      </c>
      <c r="D66" t="s">
        <v>94</v>
      </c>
    </row>
    <row r="67" spans="1:4">
      <c r="A67" t="s">
        <v>95</v>
      </c>
      <c r="B67" s="2" t="str">
        <f>IF(③入力シート!O76="","",③入力シート!O76)</f>
        <v/>
      </c>
      <c r="C67" s="2" t="str">
        <f>IF(③入力シート!N76="","",③入力シート!N76)</f>
        <v/>
      </c>
      <c r="D67" t="s">
        <v>95</v>
      </c>
    </row>
    <row r="68" spans="1:4">
      <c r="A68" t="s">
        <v>96</v>
      </c>
      <c r="B68" s="2" t="str">
        <f>IF(③入力シート!O77="","",③入力シート!O77)</f>
        <v/>
      </c>
      <c r="C68" s="2" t="str">
        <f>IF(③入力シート!N77="","",③入力シート!N77)</f>
        <v/>
      </c>
      <c r="D68" t="s">
        <v>96</v>
      </c>
    </row>
    <row r="69" spans="1:4">
      <c r="A69" t="s">
        <v>97</v>
      </c>
      <c r="B69" s="2" t="str">
        <f>IF(③入力シート!O78="","",③入力シート!O78)</f>
        <v/>
      </c>
      <c r="C69" s="2" t="str">
        <f>IF(③入力シート!N78="","",③入力シート!N78)</f>
        <v/>
      </c>
      <c r="D69" t="s">
        <v>97</v>
      </c>
    </row>
    <row r="70" spans="1:4">
      <c r="A70" t="s">
        <v>271</v>
      </c>
      <c r="B70" s="2" t="str">
        <f>IF(③入力シート!Q76="","",③入力シート!Q76)</f>
        <v/>
      </c>
      <c r="D70" t="s">
        <v>271</v>
      </c>
    </row>
    <row r="71" spans="1:4">
      <c r="A71" t="s">
        <v>272</v>
      </c>
      <c r="B71" s="2" t="str">
        <f>IF(③入力シート!R76="","",③入力シート!R76)</f>
        <v/>
      </c>
      <c r="D71" t="s">
        <v>272</v>
      </c>
    </row>
    <row r="72" spans="1:4">
      <c r="A72" t="s">
        <v>143</v>
      </c>
      <c r="B72" s="2" t="str">
        <f>IF(③入力シート!C79="","",③入力シート!C79)</f>
        <v/>
      </c>
      <c r="D72" t="s">
        <v>143</v>
      </c>
    </row>
    <row r="73" spans="1:4">
      <c r="A73" t="s">
        <v>144</v>
      </c>
      <c r="B73" s="2" t="str">
        <f>IF(③入力シート!C80="","",③入力シート!C80)</f>
        <v/>
      </c>
      <c r="D73" t="s">
        <v>144</v>
      </c>
    </row>
    <row r="74" spans="1:4">
      <c r="A74" t="s">
        <v>145</v>
      </c>
      <c r="B74" s="2" t="str">
        <f>IF(③入力シート!C81="","",③入力シート!C81)</f>
        <v/>
      </c>
      <c r="D74" t="s">
        <v>145</v>
      </c>
    </row>
    <row r="75" spans="1:4">
      <c r="A75" t="s">
        <v>146</v>
      </c>
      <c r="B75" s="2" t="str">
        <f>IF(③入力シート!J79="","",③入力シート!J79)</f>
        <v/>
      </c>
      <c r="C75" s="2" t="str">
        <f>IF(③入力シート!I79="","",③入力シート!I79)</f>
        <v/>
      </c>
      <c r="D75" t="s">
        <v>146</v>
      </c>
    </row>
    <row r="76" spans="1:4">
      <c r="A76" t="s">
        <v>147</v>
      </c>
      <c r="B76" s="2" t="str">
        <f>IF(③入力シート!J80="","",③入力シート!J80)</f>
        <v/>
      </c>
      <c r="C76" s="2" t="str">
        <f>IF(③入力シート!I80="","",③入力シート!I80)</f>
        <v/>
      </c>
      <c r="D76" t="s">
        <v>147</v>
      </c>
    </row>
    <row r="77" spans="1:4">
      <c r="A77" t="s">
        <v>148</v>
      </c>
      <c r="B77" s="2" t="str">
        <f>IF(③入力シート!J81="","",③入力シート!J81)</f>
        <v/>
      </c>
      <c r="C77" s="2" t="str">
        <f>IF(③入力シート!I81="","",③入力シート!I81)</f>
        <v/>
      </c>
      <c r="D77" t="s">
        <v>148</v>
      </c>
    </row>
    <row r="78" spans="1:4">
      <c r="A78" t="s">
        <v>149</v>
      </c>
      <c r="B78" s="2" t="str">
        <f>IF(③入力シート!O79="","",③入力シート!O79)</f>
        <v/>
      </c>
      <c r="C78" s="2" t="str">
        <f>IF(③入力シート!N79="","",③入力シート!N79)</f>
        <v/>
      </c>
      <c r="D78" t="s">
        <v>149</v>
      </c>
    </row>
    <row r="79" spans="1:4">
      <c r="A79" t="s">
        <v>150</v>
      </c>
      <c r="B79" s="2" t="str">
        <f>IF(③入力シート!O80="","",③入力シート!O80)</f>
        <v/>
      </c>
      <c r="C79" s="2" t="str">
        <f>IF(③入力シート!N80="","",③入力シート!N80)</f>
        <v/>
      </c>
      <c r="D79" t="s">
        <v>150</v>
      </c>
    </row>
    <row r="80" spans="1:4">
      <c r="A80" t="s">
        <v>151</v>
      </c>
      <c r="B80" s="2" t="str">
        <f>IF(③入力シート!O81="","",③入力シート!O81)</f>
        <v/>
      </c>
      <c r="C80" s="2" t="str">
        <f>IF(③入力シート!N81="","",③入力シート!N81)</f>
        <v/>
      </c>
      <c r="D80" t="s">
        <v>151</v>
      </c>
    </row>
    <row r="81" spans="1:4">
      <c r="A81" t="s">
        <v>273</v>
      </c>
      <c r="B81" s="2" t="str">
        <f>IF(③入力シート!Q79="","",③入力シート!Q79)</f>
        <v/>
      </c>
      <c r="D81" t="s">
        <v>273</v>
      </c>
    </row>
    <row r="82" spans="1:4">
      <c r="A82" t="s">
        <v>274</v>
      </c>
      <c r="B82" s="2" t="str">
        <f>IF(③入力シート!R79="","",③入力シート!R79)</f>
        <v/>
      </c>
      <c r="D82" t="s">
        <v>274</v>
      </c>
    </row>
    <row r="83" spans="1:4">
      <c r="A83" t="s">
        <v>48</v>
      </c>
      <c r="B83" s="2" t="str">
        <f>IF(③入力シート!C85="","",③入力シート!C85)</f>
        <v/>
      </c>
      <c r="D83" t="s">
        <v>48</v>
      </c>
    </row>
    <row r="84" spans="1:4">
      <c r="A84" t="s">
        <v>47</v>
      </c>
      <c r="B84" s="2" t="str">
        <f>IF(③入力シート!C86="","",③入力シート!C86)</f>
        <v/>
      </c>
      <c r="D84" t="s">
        <v>47</v>
      </c>
    </row>
    <row r="85" spans="1:4">
      <c r="A85" t="s">
        <v>263</v>
      </c>
      <c r="B85" s="2" t="str">
        <f>IF(③入力シート!C88="","",③入力シート!C88)</f>
        <v/>
      </c>
      <c r="D85" t="s">
        <v>263</v>
      </c>
    </row>
    <row r="86" spans="1:4">
      <c r="A86" t="s">
        <v>262</v>
      </c>
      <c r="B86" s="2" t="str">
        <f>IF(③入力シート!C89="","",③入力シート!C89)</f>
        <v/>
      </c>
      <c r="D86" t="s">
        <v>262</v>
      </c>
    </row>
    <row r="87" spans="1:4">
      <c r="A87" t="s">
        <v>261</v>
      </c>
      <c r="B87" s="2" t="str">
        <f>IF(③入力シート!C91="","",③入力シート!C91)</f>
        <v/>
      </c>
      <c r="D87" t="s">
        <v>297</v>
      </c>
    </row>
    <row r="88" spans="1:4">
      <c r="A88" t="s">
        <v>298</v>
      </c>
      <c r="B88" s="2" t="str">
        <f>IF(③入力シート!C93="","",③入力シート!C93)</f>
        <v/>
      </c>
      <c r="D88" t="s">
        <v>298</v>
      </c>
    </row>
    <row r="89" spans="1:4">
      <c r="A89" t="s">
        <v>218</v>
      </c>
      <c r="B89" s="2" t="str">
        <f>IF(③入力シート!C96="","",③入力シート!C96)</f>
        <v/>
      </c>
      <c r="D89" t="s">
        <v>218</v>
      </c>
    </row>
    <row r="90" spans="1:4">
      <c r="A90" t="s">
        <v>210</v>
      </c>
      <c r="B90" s="2" t="str">
        <f>IF(③入力シート!C97="","",③入力シート!C97)</f>
        <v/>
      </c>
      <c r="D90" t="s">
        <v>299</v>
      </c>
    </row>
    <row r="91" spans="1:4">
      <c r="A91" t="s">
        <v>211</v>
      </c>
      <c r="B91" s="2" t="str">
        <f>IF(③入力シート!C99="","",③入力シート!C99)</f>
        <v/>
      </c>
      <c r="D91" t="s">
        <v>211</v>
      </c>
    </row>
    <row r="92" spans="1:4">
      <c r="A92" t="s">
        <v>212</v>
      </c>
      <c r="B92" s="2" t="str">
        <f>IF(③入力シート!C100="","",③入力シート!C100)</f>
        <v/>
      </c>
      <c r="D92" t="s">
        <v>212</v>
      </c>
    </row>
    <row r="93" spans="1:4">
      <c r="A93" t="s">
        <v>155</v>
      </c>
      <c r="B93" s="2" t="str">
        <f>IF(③入力シート!C93="","",③入力シート!C93)</f>
        <v/>
      </c>
      <c r="D93" t="s">
        <v>155</v>
      </c>
    </row>
    <row r="94" spans="1:4">
      <c r="A94" t="s">
        <v>153</v>
      </c>
      <c r="B94" s="162" t="str">
        <f>IF(③入力シート!S103="","",③入力シート!S103)</f>
        <v/>
      </c>
      <c r="D94" t="s">
        <v>153</v>
      </c>
    </row>
    <row r="95" spans="1:4">
      <c r="A95" t="s">
        <v>154</v>
      </c>
      <c r="B95" s="162" t="str">
        <f>IF(③入力シート!S105="","",③入力シート!S105)</f>
        <v/>
      </c>
      <c r="D95" t="s">
        <v>154</v>
      </c>
    </row>
    <row r="96" spans="1:4">
      <c r="A96" t="s">
        <v>131</v>
      </c>
      <c r="B96" s="162" t="str">
        <f>IF(③入力シート!S107="","",③入力シート!S107)</f>
        <v/>
      </c>
      <c r="D96" t="s">
        <v>131</v>
      </c>
    </row>
    <row r="97" spans="1:4">
      <c r="A97" t="s">
        <v>29</v>
      </c>
      <c r="B97" s="2">
        <f>③入力シート!C110</f>
        <v>0</v>
      </c>
      <c r="D97" t="s">
        <v>29</v>
      </c>
    </row>
    <row r="98" spans="1:4">
      <c r="A98" t="s">
        <v>4</v>
      </c>
      <c r="B98" s="2">
        <f>③入力シート!C112</f>
        <v>0</v>
      </c>
      <c r="D98" t="s">
        <v>4</v>
      </c>
    </row>
    <row r="99" spans="1:4">
      <c r="A99" t="s">
        <v>98</v>
      </c>
      <c r="B99" s="2">
        <f>③入力シート!C114</f>
        <v>0</v>
      </c>
      <c r="D99" t="s">
        <v>98</v>
      </c>
    </row>
    <row r="100" spans="1:4">
      <c r="A100" t="s">
        <v>7</v>
      </c>
      <c r="B100" s="2">
        <f>③入力シート!C116</f>
        <v>0</v>
      </c>
      <c r="D100" t="s">
        <v>7</v>
      </c>
    </row>
    <row r="101" spans="1:4">
      <c r="A101" t="s">
        <v>138</v>
      </c>
      <c r="B101" s="162" t="str">
        <f>IF(③入力シート!C118="","",③入力シート!C118)</f>
        <v/>
      </c>
      <c r="D101" t="s">
        <v>138</v>
      </c>
    </row>
  </sheetData>
  <sheetProtection algorithmName="SHA-512" hashValue="lXWobFrURcL7/N7X091Mpwx1H1jFfW1K4bzNz4X4l7Dm008sTRr69mzj9h/7XC/P5+xfR2RLis2sE6ZHTt9pcg==" saltValue="+2keAxUrq5tv1GWk/WKl+A==" spinCount="100000" sheet="1" objects="1" scenarios="1"/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54"/>
  <sheetViews>
    <sheetView topLeftCell="A4" workbookViewId="0">
      <selection activeCell="I25" sqref="I25"/>
    </sheetView>
  </sheetViews>
  <sheetFormatPr defaultRowHeight="12.75"/>
  <cols>
    <col min="2" max="2" width="11.1328125" customWidth="1"/>
    <col min="3" max="3" width="70.3984375" customWidth="1"/>
  </cols>
  <sheetData>
    <row r="1" spans="1:3">
      <c r="B1" t="s">
        <v>0</v>
      </c>
      <c r="C1">
        <f>IF(⑨DATA集計シート!B4="","",⑨DATA集計シート!B4)</f>
        <v>0</v>
      </c>
    </row>
    <row r="2" spans="1:3">
      <c r="B2" t="s">
        <v>201</v>
      </c>
      <c r="C2" t="str">
        <f>IF(⑨DATA集計シート!B5="","",⑨DATA集計シート!B5)</f>
        <v>宮城</v>
      </c>
    </row>
    <row r="3" spans="1:3">
      <c r="B3" t="s">
        <v>110</v>
      </c>
      <c r="C3">
        <f>IF(⑨DATA集計シート!B2="","",⑨DATA集計シート!B2)</f>
        <v>0</v>
      </c>
    </row>
    <row r="4" spans="1:3">
      <c r="B4" t="s">
        <v>264</v>
      </c>
      <c r="C4" t="str">
        <f>IF(⑨DATA集計シート!B7="","",⑨DATA集計シート!B7&amp;"名")</f>
        <v>0名</v>
      </c>
    </row>
    <row r="5" spans="1:3">
      <c r="B5" t="s">
        <v>47</v>
      </c>
      <c r="C5" s="17" t="str">
        <f>IF(⑨DATA集計シート!B84="","","指揮／"&amp;⑨DATA集計シート!B84&amp;"・")</f>
        <v/>
      </c>
    </row>
    <row r="6" spans="1:3">
      <c r="B6" t="s">
        <v>49</v>
      </c>
      <c r="C6" s="17" t="str">
        <f>IF(⑨DATA集計シート!B86="","","ピアノ／"&amp;⑨DATA集計シート!B86)</f>
        <v/>
      </c>
    </row>
    <row r="7" spans="1:3">
      <c r="A7" s="548" t="s">
        <v>210</v>
      </c>
      <c r="B7" s="548"/>
      <c r="C7" t="str">
        <f>IF(⑨DATA集計シート!B90="","","／"&amp;⑨DATA集計シート!B90)</f>
        <v/>
      </c>
    </row>
    <row r="8" spans="1:3">
      <c r="B8" t="s">
        <v>212</v>
      </c>
      <c r="C8" t="str">
        <f>IF(⑨DATA集計シート!B92="","","／"&amp;⑨DATA集計シート!B92)</f>
        <v/>
      </c>
    </row>
    <row r="9" spans="1:3">
      <c r="B9" t="s">
        <v>116</v>
      </c>
      <c r="C9" t="str">
        <f>IF(⑨DATA集計シート!B27="","","課題曲　　"&amp;⑨DATA集計シート!B27)</f>
        <v/>
      </c>
    </row>
    <row r="10" spans="1:3">
      <c r="B10" t="s">
        <v>62</v>
      </c>
      <c r="C10" t="str">
        <f>IF(⑨DATA集計シート!B28="","","自由曲　　"&amp;⑨DATA集計シート!B28)</f>
        <v/>
      </c>
    </row>
    <row r="11" spans="1:3">
      <c r="B11" t="s">
        <v>63</v>
      </c>
      <c r="C11" t="str">
        <f>IF(⑨DATA集計シート!B29="","",⑨DATA集計シート!B29)</f>
        <v/>
      </c>
    </row>
    <row r="12" spans="1:3">
      <c r="B12" t="s">
        <v>64</v>
      </c>
      <c r="C12" t="str">
        <f>IF(⑨DATA集計シート!B30="","",⑨DATA集計シート!B30)</f>
        <v/>
      </c>
    </row>
    <row r="13" spans="1:3">
      <c r="B13" t="s">
        <v>66</v>
      </c>
      <c r="C13" t="str">
        <f>IF(⑨DATA集計シート!C31="","",⑨DATA集計シート!C31&amp;"／"&amp;⑨DATA集計シート!B31)</f>
        <v/>
      </c>
    </row>
    <row r="14" spans="1:3">
      <c r="B14" t="s">
        <v>67</v>
      </c>
      <c r="C14" t="str">
        <f>IF(⑨DATA集計シート!C32="","",⑨DATA集計シート!C32&amp;"／"&amp;⑨DATA集計シート!B32)</f>
        <v/>
      </c>
    </row>
    <row r="15" spans="1:3">
      <c r="B15" t="s">
        <v>68</v>
      </c>
      <c r="C15" t="str">
        <f>IF(⑨DATA集計シート!C33="","",⑨DATA集計シート!C33&amp;"／"&amp;⑨DATA集計シート!B33)</f>
        <v/>
      </c>
    </row>
    <row r="16" spans="1:3">
      <c r="B16" t="s">
        <v>69</v>
      </c>
      <c r="C16" t="str">
        <f>IF(⑨DATA集計シート!C34="","",⑨DATA集計シート!C34&amp;"／"&amp;⑨DATA集計シート!B34)</f>
        <v/>
      </c>
    </row>
    <row r="17" spans="2:3">
      <c r="B17" t="s">
        <v>70</v>
      </c>
      <c r="C17" t="str">
        <f>IF(⑨DATA集計シート!C35="","",⑨DATA集計シート!C35&amp;"／"&amp;⑨DATA集計シート!B35)</f>
        <v/>
      </c>
    </row>
    <row r="18" spans="2:3">
      <c r="B18" t="s">
        <v>71</v>
      </c>
      <c r="C18" t="str">
        <f>IF(⑨DATA集計シート!C36="","",⑨DATA集計シート!C36&amp;"／"&amp;⑨DATA集計シート!B36)</f>
        <v/>
      </c>
    </row>
    <row r="19" spans="2:3">
      <c r="B19" t="s">
        <v>65</v>
      </c>
      <c r="C19" t="str">
        <f>⑨DATA集計シート!B39</f>
        <v/>
      </c>
    </row>
    <row r="20" spans="2:3">
      <c r="B20" t="s">
        <v>72</v>
      </c>
      <c r="C20" t="str">
        <f>⑨DATA集計シート!B40</f>
        <v/>
      </c>
    </row>
    <row r="21" spans="2:3">
      <c r="B21" t="s">
        <v>73</v>
      </c>
      <c r="C21" t="str">
        <f>⑨DATA集計シート!B41</f>
        <v/>
      </c>
    </row>
    <row r="22" spans="2:3">
      <c r="B22" t="s">
        <v>74</v>
      </c>
      <c r="C22" t="str">
        <f>IF(⑨DATA集計シート!C42="","",⑨DATA集計シート!C42&amp;"／"&amp;⑨DATA集計シート!B42)</f>
        <v/>
      </c>
    </row>
    <row r="23" spans="2:3">
      <c r="B23" t="s">
        <v>75</v>
      </c>
      <c r="C23" t="str">
        <f>IF(⑨DATA集計シート!C43="","",⑨DATA集計シート!C43&amp;"／"&amp;⑨DATA集計シート!B43)</f>
        <v/>
      </c>
    </row>
    <row r="24" spans="2:3">
      <c r="B24" t="s">
        <v>76</v>
      </c>
      <c r="C24" t="str">
        <f>IF(⑨DATA集計シート!C44="","",⑨DATA集計シート!C44&amp;"／"&amp;⑨DATA集計シート!B44)</f>
        <v/>
      </c>
    </row>
    <row r="25" spans="2:3">
      <c r="B25" t="s">
        <v>77</v>
      </c>
      <c r="C25" t="str">
        <f>IF(⑨DATA集計シート!C45="","",⑨DATA集計シート!C45&amp;"／"&amp;⑨DATA集計シート!B45)</f>
        <v/>
      </c>
    </row>
    <row r="26" spans="2:3">
      <c r="B26" t="s">
        <v>78</v>
      </c>
      <c r="C26" t="str">
        <f>IF(⑨DATA集計シート!C46="","",⑨DATA集計シート!C46&amp;"／"&amp;⑨DATA集計シート!B46)</f>
        <v/>
      </c>
    </row>
    <row r="27" spans="2:3">
      <c r="B27" t="s">
        <v>79</v>
      </c>
      <c r="C27" t="str">
        <f>IF(⑨DATA集計シート!C47="","",⑨DATA集計シート!C47&amp;"／"&amp;⑨DATA集計シート!B47)</f>
        <v/>
      </c>
    </row>
    <row r="28" spans="2:3">
      <c r="B28" t="s">
        <v>80</v>
      </c>
      <c r="C28" t="str">
        <f>⑨DATA集計シート!B50</f>
        <v/>
      </c>
    </row>
    <row r="29" spans="2:3">
      <c r="B29" t="s">
        <v>81</v>
      </c>
      <c r="C29" t="str">
        <f>⑨DATA集計シート!B51</f>
        <v/>
      </c>
    </row>
    <row r="30" spans="2:3">
      <c r="B30" t="s">
        <v>82</v>
      </c>
      <c r="C30" t="str">
        <f>⑨DATA集計シート!B52</f>
        <v/>
      </c>
    </row>
    <row r="31" spans="2:3">
      <c r="B31" t="s">
        <v>83</v>
      </c>
      <c r="C31" t="str">
        <f>IF(⑨DATA集計シート!C53="","",⑨DATA集計シート!C53&amp;"／"&amp;⑨DATA集計シート!B53)</f>
        <v/>
      </c>
    </row>
    <row r="32" spans="2:3">
      <c r="B32" t="s">
        <v>84</v>
      </c>
      <c r="C32" t="str">
        <f>IF(⑨DATA集計シート!C54="","",⑨DATA集計シート!C54&amp;"／"&amp;⑨DATA集計シート!B54)</f>
        <v/>
      </c>
    </row>
    <row r="33" spans="2:3">
      <c r="B33" t="s">
        <v>85</v>
      </c>
      <c r="C33" t="str">
        <f>IF(⑨DATA集計シート!C55="","",⑨DATA集計シート!C55&amp;"／"&amp;⑨DATA集計シート!B55)</f>
        <v/>
      </c>
    </row>
    <row r="34" spans="2:3">
      <c r="B34" t="s">
        <v>86</v>
      </c>
      <c r="C34" t="str">
        <f>IF(⑨DATA集計シート!C56="","",⑨DATA集計シート!C56&amp;"／"&amp;⑨DATA集計シート!B56)</f>
        <v/>
      </c>
    </row>
    <row r="35" spans="2:3">
      <c r="B35" t="s">
        <v>87</v>
      </c>
      <c r="C35" t="str">
        <f>IF(⑨DATA集計シート!C57="","",⑨DATA集計シート!C57&amp;"／"&amp;⑨DATA集計シート!B57)</f>
        <v/>
      </c>
    </row>
    <row r="36" spans="2:3">
      <c r="B36" t="s">
        <v>88</v>
      </c>
      <c r="C36" t="str">
        <f>IF(⑨DATA集計シート!C58="","",⑨DATA集計シート!C58&amp;"／"&amp;⑨DATA集計シート!B58)</f>
        <v/>
      </c>
    </row>
    <row r="37" spans="2:3">
      <c r="B37" t="s">
        <v>89</v>
      </c>
      <c r="C37" t="str">
        <f>⑨DATA集計シート!B61</f>
        <v/>
      </c>
    </row>
    <row r="38" spans="2:3">
      <c r="B38" t="s">
        <v>90</v>
      </c>
      <c r="C38" t="str">
        <f>⑨DATA集計シート!B62</f>
        <v/>
      </c>
    </row>
    <row r="39" spans="2:3">
      <c r="B39" t="s">
        <v>91</v>
      </c>
      <c r="C39" t="str">
        <f>⑨DATA集計シート!B63</f>
        <v/>
      </c>
    </row>
    <row r="40" spans="2:3">
      <c r="B40" t="s">
        <v>92</v>
      </c>
      <c r="C40" t="str">
        <f>IF(⑨DATA集計シート!C64="","",⑨DATA集計シート!C64&amp;"／"&amp;⑨DATA集計シート!B64)</f>
        <v/>
      </c>
    </row>
    <row r="41" spans="2:3">
      <c r="B41" t="s">
        <v>93</v>
      </c>
      <c r="C41" t="str">
        <f>IF(⑨DATA集計シート!C65="","",⑨DATA集計シート!C65&amp;"／"&amp;⑨DATA集計シート!B65)</f>
        <v/>
      </c>
    </row>
    <row r="42" spans="2:3">
      <c r="B42" t="s">
        <v>94</v>
      </c>
      <c r="C42" t="str">
        <f>IF(⑨DATA集計シート!C66="","",⑨DATA集計シート!C66&amp;"／"&amp;⑨DATA集計シート!B66)</f>
        <v/>
      </c>
    </row>
    <row r="43" spans="2:3">
      <c r="B43" t="s">
        <v>95</v>
      </c>
      <c r="C43" t="str">
        <f>IF(⑨DATA集計シート!C67="","",⑨DATA集計シート!C67&amp;"／"&amp;⑨DATA集計シート!B67)</f>
        <v/>
      </c>
    </row>
    <row r="44" spans="2:3">
      <c r="B44" t="s">
        <v>96</v>
      </c>
      <c r="C44" t="str">
        <f>IF(⑨DATA集計シート!C68="","",⑨DATA集計シート!C68&amp;"／"&amp;⑨DATA集計シート!B68)</f>
        <v/>
      </c>
    </row>
    <row r="45" spans="2:3">
      <c r="B45" t="s">
        <v>97</v>
      </c>
      <c r="C45" t="str">
        <f>IF(⑨DATA集計シート!C69="","",⑨DATA集計シート!C69&amp;"／"&amp;⑨DATA集計シート!B69)</f>
        <v/>
      </c>
    </row>
    <row r="46" spans="2:3">
      <c r="B46" t="s">
        <v>143</v>
      </c>
      <c r="C46" t="str">
        <f>⑨DATA集計シート!B72</f>
        <v/>
      </c>
    </row>
    <row r="47" spans="2:3">
      <c r="B47" t="s">
        <v>144</v>
      </c>
      <c r="C47" t="str">
        <f>⑨DATA集計シート!B73</f>
        <v/>
      </c>
    </row>
    <row r="48" spans="2:3">
      <c r="B48" t="s">
        <v>145</v>
      </c>
      <c r="C48" t="str">
        <f>⑨DATA集計シート!B74</f>
        <v/>
      </c>
    </row>
    <row r="49" spans="2:3">
      <c r="B49" t="s">
        <v>146</v>
      </c>
      <c r="C49" t="str">
        <f>IF(⑨DATA集計シート!C75="","",⑨DATA集計シート!C75&amp;"／"&amp;⑨DATA集計シート!B75)</f>
        <v/>
      </c>
    </row>
    <row r="50" spans="2:3">
      <c r="B50" t="s">
        <v>147</v>
      </c>
      <c r="C50" t="str">
        <f>IF(⑨DATA集計シート!C76="","",⑨DATA集計シート!C76&amp;"／"&amp;⑨DATA集計シート!B76)</f>
        <v/>
      </c>
    </row>
    <row r="51" spans="2:3">
      <c r="B51" t="s">
        <v>148</v>
      </c>
      <c r="C51" t="str">
        <f>IF(⑨DATA集計シート!C77="","",⑨DATA集計シート!C77&amp;"／"&amp;⑨DATA集計シート!B77)</f>
        <v/>
      </c>
    </row>
    <row r="52" spans="2:3">
      <c r="B52" t="s">
        <v>149</v>
      </c>
      <c r="C52" t="str">
        <f>IF(⑨DATA集計シート!C78="","",⑨DATA集計シート!C78&amp;"／"&amp;⑨DATA集計シート!B78)</f>
        <v/>
      </c>
    </row>
    <row r="53" spans="2:3">
      <c r="B53" t="s">
        <v>150</v>
      </c>
      <c r="C53" t="str">
        <f>IF(⑨DATA集計シート!C79="","",⑨DATA集計シート!C79&amp;"／"&amp;⑨DATA集計シート!B79)</f>
        <v/>
      </c>
    </row>
    <row r="54" spans="2:3">
      <c r="B54" t="s">
        <v>151</v>
      </c>
      <c r="C54" t="str">
        <f>IF(⑨DATA集計シート!C80="","",⑨DATA集計シート!C80&amp;"／"&amp;⑨DATA集計シート!B80)</f>
        <v/>
      </c>
    </row>
  </sheetData>
  <sheetProtection algorithmName="SHA-512" hashValue="mZym0RVFOJtV7fQ/kIttZt6Vi3/DB8xvtXiVOj7/Tm6sGloVgcvJ9F9631j4ihcITxSk/stM27lo8nNHnuUw+g==" saltValue="Ws/1oDV/aS7EdfWr9aVFTQ==" spinCount="100000" sheet="1" objects="1" scenarios="1"/>
  <mergeCells count="1">
    <mergeCell ref="A7:B7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00981-186C-4448-8D2B-80B13AA77418}">
  <sheetPr>
    <tabColor rgb="FFFF6699"/>
  </sheetPr>
  <dimension ref="A1"/>
  <sheetViews>
    <sheetView showGridLines="0" workbookViewId="0"/>
  </sheetViews>
  <sheetFormatPr defaultRowHeight="12.75"/>
  <sheetData/>
  <sheetProtection algorithmName="SHA-512" hashValue="Ve8Bh2E8AFJR6NYAiqTjvrDgV3CHhi+BSU3qodIlYXA5xfWDft7VLtfinih7cynyHM8nKcKjsIauKzcMYNGZPA==" saltValue="r6z3sQrgTlOPCWLy7subPw==" spinCount="100000" sheet="1" objects="1" scenarios="1" selectLockedCells="1" selectUnlockedCells="1"/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0000"/>
    <pageSetUpPr fitToPage="1"/>
  </sheetPr>
  <dimension ref="A1:IO1366"/>
  <sheetViews>
    <sheetView view="pageBreakPreview" zoomScaleNormal="90" zoomScaleSheetLayoutView="100" workbookViewId="0">
      <selection activeCell="C6" sqref="C6"/>
    </sheetView>
  </sheetViews>
  <sheetFormatPr defaultRowHeight="12.75"/>
  <cols>
    <col min="1" max="1" width="7.265625" style="69" customWidth="1"/>
    <col min="2" max="2" width="24.46484375" customWidth="1"/>
    <col min="3" max="4" width="12" customWidth="1"/>
    <col min="5" max="5" width="4.59765625" customWidth="1"/>
    <col min="6" max="6" width="12" customWidth="1"/>
    <col min="7" max="8" width="6.1328125" customWidth="1"/>
    <col min="9" max="9" width="5.265625" bestFit="1" customWidth="1"/>
    <col min="10" max="13" width="5.265625" customWidth="1"/>
    <col min="14" max="14" width="5.265625" bestFit="1" customWidth="1"/>
    <col min="15" max="15" width="9.73046875" customWidth="1"/>
    <col min="16" max="21" width="8.59765625" customWidth="1"/>
    <col min="22" max="22" width="11.1328125" customWidth="1"/>
    <col min="23" max="23" width="14.86328125" customWidth="1"/>
    <col min="24" max="25" width="9" hidden="1" customWidth="1"/>
    <col min="26" max="26" width="9" customWidth="1"/>
    <col min="30" max="30" width="11.46484375" style="69" customWidth="1"/>
    <col min="31" max="34" width="9.86328125" customWidth="1"/>
    <col min="35" max="35" width="8.86328125" customWidth="1"/>
  </cols>
  <sheetData>
    <row r="1" spans="1:249" ht="46.5" customHeight="1">
      <c r="A1" s="32"/>
      <c r="B1" s="22"/>
      <c r="C1" s="70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3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</row>
    <row r="2" spans="1:249" ht="24.75" customHeight="1">
      <c r="A2" s="343" t="str">
        <f>大会基本情報!C4</f>
        <v>第77回全日本合唱コンクール宮城県大会</v>
      </c>
      <c r="B2" s="343"/>
      <c r="C2" s="343"/>
      <c r="D2" s="343"/>
      <c r="E2" s="343"/>
      <c r="F2" s="343"/>
      <c r="G2" s="344" t="s">
        <v>341</v>
      </c>
      <c r="H2" s="344"/>
      <c r="I2" s="344"/>
      <c r="J2" s="344"/>
      <c r="K2" s="344"/>
      <c r="L2" s="344"/>
      <c r="M2" s="344"/>
      <c r="N2" s="71"/>
      <c r="O2" s="71"/>
      <c r="P2" s="22"/>
      <c r="Q2" s="22"/>
      <c r="R2" s="22"/>
      <c r="S2" s="22"/>
      <c r="T2" s="22"/>
      <c r="U2" s="22"/>
      <c r="V2" s="22"/>
      <c r="W2" s="36"/>
      <c r="X2" s="36"/>
      <c r="Y2" s="36"/>
      <c r="Z2" s="36"/>
      <c r="AA2" s="22"/>
      <c r="AB2" s="22"/>
      <c r="AC2" s="22"/>
      <c r="AD2" s="3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</row>
    <row r="3" spans="1:249" ht="13.5" customHeight="1">
      <c r="A3" s="249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2"/>
      <c r="Q3" s="22"/>
      <c r="R3" s="22"/>
      <c r="S3" s="22"/>
      <c r="T3" s="22"/>
      <c r="U3" s="22"/>
      <c r="V3" s="22"/>
      <c r="W3" s="36"/>
      <c r="X3" s="36"/>
      <c r="Y3" s="36"/>
      <c r="Z3" s="36"/>
      <c r="AA3" s="22"/>
      <c r="AB3" s="22"/>
      <c r="AC3" s="22"/>
      <c r="AD3" s="3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</row>
    <row r="4" spans="1:249" ht="13.5" customHeight="1">
      <c r="A4" s="249"/>
      <c r="B4" s="62"/>
      <c r="C4" s="61" t="s">
        <v>142</v>
      </c>
      <c r="D4" s="303" t="s">
        <v>159</v>
      </c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23"/>
      <c r="P4" s="22"/>
      <c r="Q4" s="22"/>
      <c r="R4" s="22"/>
      <c r="S4" s="22"/>
      <c r="T4" s="22"/>
      <c r="U4" s="22"/>
      <c r="V4" s="22"/>
      <c r="W4" s="36"/>
      <c r="X4" s="36"/>
      <c r="Y4" s="36"/>
      <c r="Z4" s="36"/>
      <c r="AA4" s="22"/>
      <c r="AB4" s="22"/>
      <c r="AC4" s="22"/>
      <c r="AD4" s="3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</row>
    <row r="5" spans="1:249" ht="13.5" customHeight="1">
      <c r="A5" s="32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5"/>
      <c r="P5" s="22"/>
      <c r="Q5" s="22"/>
      <c r="R5" s="22"/>
      <c r="S5" s="22"/>
      <c r="T5" s="22"/>
      <c r="U5" s="22"/>
      <c r="V5" s="22"/>
      <c r="W5" s="36"/>
      <c r="X5" s="36"/>
      <c r="Y5" s="36"/>
      <c r="Z5" s="36"/>
      <c r="AA5" s="22"/>
      <c r="AB5" s="22"/>
      <c r="AC5" s="22"/>
      <c r="AD5" s="3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</row>
    <row r="6" spans="1:249" ht="13.5" customHeight="1">
      <c r="A6" s="32" t="s">
        <v>277</v>
      </c>
      <c r="B6" s="58" t="s">
        <v>46</v>
      </c>
      <c r="C6" s="101"/>
      <c r="D6" s="30" t="s">
        <v>181</v>
      </c>
      <c r="E6" s="24"/>
      <c r="F6" s="24"/>
      <c r="G6" s="24"/>
      <c r="H6" s="24"/>
      <c r="I6" s="24"/>
      <c r="J6" s="24"/>
      <c r="K6" s="24"/>
      <c r="L6" s="24"/>
      <c r="M6" s="24"/>
      <c r="N6" s="24"/>
      <c r="O6" s="25"/>
      <c r="P6" s="22"/>
      <c r="Q6" s="22"/>
      <c r="R6" s="22"/>
      <c r="S6" s="22"/>
      <c r="T6" s="22"/>
      <c r="U6" s="22"/>
      <c r="V6" s="22"/>
      <c r="W6" s="36"/>
      <c r="X6" s="36"/>
      <c r="Y6" s="36"/>
      <c r="Z6" s="36"/>
      <c r="AA6" s="22"/>
      <c r="AB6" s="22"/>
      <c r="AC6" s="22"/>
      <c r="AD6" s="3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</row>
    <row r="7" spans="1:249" ht="13.5" customHeight="1">
      <c r="A7" s="32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5"/>
      <c r="P7" s="22"/>
      <c r="Q7" s="22"/>
      <c r="R7" s="22"/>
      <c r="S7" s="22"/>
      <c r="T7" s="22"/>
      <c r="U7" s="22"/>
      <c r="V7" s="22"/>
      <c r="W7" s="36"/>
      <c r="X7" s="36"/>
      <c r="Y7" s="36"/>
      <c r="Z7" s="36"/>
      <c r="AA7" s="22"/>
      <c r="AB7" s="22"/>
      <c r="AC7" s="22"/>
      <c r="AD7" s="3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</row>
    <row r="8" spans="1:249" ht="13.5" customHeight="1">
      <c r="A8" s="32" t="s">
        <v>277</v>
      </c>
      <c r="B8" s="58" t="s">
        <v>36</v>
      </c>
      <c r="C8" s="301"/>
      <c r="D8" s="301"/>
      <c r="E8" s="301"/>
      <c r="F8" s="301"/>
      <c r="G8" s="301"/>
      <c r="H8" s="301"/>
      <c r="I8" s="301"/>
      <c r="J8" s="301"/>
      <c r="K8" s="301"/>
      <c r="L8" s="301"/>
      <c r="M8" s="301"/>
      <c r="N8" s="22"/>
      <c r="O8" s="25"/>
      <c r="P8" s="22"/>
      <c r="Q8" s="22"/>
      <c r="R8" s="22"/>
      <c r="S8" s="22"/>
      <c r="T8" s="22"/>
      <c r="U8" s="22"/>
      <c r="V8" s="22"/>
      <c r="W8" s="36"/>
      <c r="X8" s="36"/>
      <c r="Y8" s="36"/>
      <c r="Z8" s="36"/>
      <c r="AA8" s="22"/>
      <c r="AB8" s="22"/>
      <c r="AC8" s="22"/>
      <c r="AD8" s="3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</row>
    <row r="9" spans="1:249" ht="13.5" customHeight="1">
      <c r="A9" s="32"/>
      <c r="B9" s="58" t="s">
        <v>0</v>
      </c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22"/>
      <c r="O9" s="25"/>
      <c r="P9" s="22"/>
      <c r="Q9" s="22"/>
      <c r="R9" s="22"/>
      <c r="S9" s="22"/>
      <c r="T9" s="22"/>
      <c r="U9" s="22"/>
      <c r="V9" s="22"/>
      <c r="W9" s="36"/>
      <c r="X9" s="36"/>
      <c r="Y9" s="36"/>
      <c r="Z9" s="36"/>
      <c r="AA9" s="22"/>
      <c r="AB9" s="22"/>
      <c r="AC9" s="22"/>
      <c r="AD9" s="3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</row>
    <row r="10" spans="1:249" ht="13.5" hidden="1" customHeight="1">
      <c r="A10" s="3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5"/>
      <c r="P10" s="22"/>
      <c r="Q10" s="22"/>
      <c r="R10" s="22"/>
      <c r="S10" s="22"/>
      <c r="T10" s="22"/>
      <c r="U10" s="22"/>
      <c r="V10" s="22"/>
      <c r="W10" s="36"/>
      <c r="X10" s="36"/>
      <c r="Y10" s="36"/>
      <c r="Z10" s="36"/>
      <c r="AA10" s="22"/>
      <c r="AB10" s="22"/>
      <c r="AC10" s="22"/>
      <c r="AD10" s="3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</row>
    <row r="11" spans="1:249" ht="13.5" hidden="1" customHeight="1">
      <c r="A11" s="250" t="s">
        <v>22</v>
      </c>
      <c r="B11" s="58" t="s">
        <v>201</v>
      </c>
      <c r="C11" s="157" t="s">
        <v>206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5"/>
      <c r="P11" s="22"/>
      <c r="Q11" s="22"/>
      <c r="R11" s="22"/>
      <c r="S11" s="22"/>
      <c r="T11" s="22"/>
      <c r="U11" s="22"/>
      <c r="V11" s="22"/>
      <c r="W11" s="36"/>
      <c r="X11" s="36"/>
      <c r="Y11" s="36"/>
      <c r="Z11" s="36"/>
      <c r="AA11" s="22"/>
      <c r="AB11" s="22"/>
      <c r="AC11" s="22"/>
      <c r="AD11" s="3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</row>
    <row r="12" spans="1:249" ht="13.5" customHeight="1">
      <c r="A12" s="3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5"/>
      <c r="P12" s="22"/>
      <c r="Q12" s="22"/>
      <c r="R12" s="22"/>
      <c r="S12" s="22"/>
      <c r="T12" s="22"/>
      <c r="U12" s="22"/>
      <c r="V12" s="22"/>
      <c r="W12" s="36"/>
      <c r="X12" s="36"/>
      <c r="Y12" s="36"/>
      <c r="Z12" s="36"/>
      <c r="AA12" s="22"/>
      <c r="AB12" s="22"/>
      <c r="AC12" s="22"/>
      <c r="AD12" s="3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</row>
    <row r="13" spans="1:249" ht="13.5" customHeight="1">
      <c r="A13" s="32" t="s">
        <v>277</v>
      </c>
      <c r="B13" s="58" t="s">
        <v>245</v>
      </c>
      <c r="C13" s="286"/>
      <c r="D13" s="286"/>
      <c r="E13" s="34" t="s">
        <v>60</v>
      </c>
      <c r="F13" s="22"/>
      <c r="G13" s="22"/>
      <c r="H13" s="22"/>
      <c r="I13" s="22"/>
      <c r="J13" s="22"/>
      <c r="K13" s="22"/>
      <c r="L13" s="22"/>
      <c r="M13" s="22"/>
      <c r="N13" s="22"/>
      <c r="O13" s="25"/>
      <c r="P13" s="22"/>
      <c r="Q13" s="22"/>
      <c r="R13" s="22"/>
      <c r="S13" s="22"/>
      <c r="T13" s="22"/>
      <c r="U13" s="22"/>
      <c r="V13" s="22"/>
      <c r="W13" s="36"/>
      <c r="X13" s="36"/>
      <c r="Y13" s="36"/>
      <c r="Z13" s="36"/>
      <c r="AA13" s="22"/>
      <c r="AB13" s="22"/>
      <c r="AC13" s="22"/>
      <c r="AD13" s="3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</row>
    <row r="14" spans="1:249" ht="13.5" customHeight="1">
      <c r="A14" s="32"/>
      <c r="B14" s="22"/>
      <c r="C14" s="22"/>
      <c r="D14" s="22"/>
      <c r="E14" s="34"/>
      <c r="F14" s="22"/>
      <c r="G14" s="22"/>
      <c r="H14" s="22"/>
      <c r="I14" s="22"/>
      <c r="J14" s="22"/>
      <c r="K14" s="22"/>
      <c r="L14" s="22"/>
      <c r="M14" s="22"/>
      <c r="N14" s="22"/>
      <c r="O14" s="25"/>
      <c r="P14" s="22"/>
      <c r="Q14" s="22"/>
      <c r="R14" s="22"/>
      <c r="S14" s="22"/>
      <c r="T14" s="22"/>
      <c r="U14" s="22"/>
      <c r="V14" s="22"/>
      <c r="W14" s="36"/>
      <c r="X14" s="36"/>
      <c r="Y14" s="36"/>
      <c r="Z14" s="36"/>
      <c r="AA14" s="22"/>
      <c r="AB14" s="22"/>
      <c r="AC14" s="22"/>
      <c r="AD14" s="3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</row>
    <row r="15" spans="1:249" ht="13.5" customHeight="1">
      <c r="A15" s="250" t="s">
        <v>114</v>
      </c>
      <c r="B15" s="58" t="s">
        <v>110</v>
      </c>
      <c r="C15" s="302"/>
      <c r="D15" s="302"/>
      <c r="E15" s="302"/>
      <c r="F15" s="22"/>
      <c r="G15" s="22"/>
      <c r="H15" s="22"/>
      <c r="I15" s="22"/>
      <c r="J15" s="68" t="str">
        <f>IF(C15="小学校部門","1",IF(C15="中学校　同声","2",IF(C15="中学校　混声","3",IF(C15="高等学校　Ａ","4",IF(C15="高等学校　Ｂ","5",IF(C15="大学・職場・一般（室内）","6",IF(C15="大学・職場・一般（混声）","7",IF(C15="大学・職場・一般（同声）","8",""))))))))</f>
        <v/>
      </c>
      <c r="K15" s="68"/>
      <c r="L15" s="68"/>
      <c r="M15" s="22"/>
      <c r="N15" s="22"/>
      <c r="O15" s="25"/>
      <c r="P15" s="22"/>
      <c r="Q15" s="22"/>
      <c r="R15" s="22"/>
      <c r="S15" s="22"/>
      <c r="T15" s="22"/>
      <c r="U15" s="22"/>
      <c r="V15" s="22"/>
      <c r="W15" s="36"/>
      <c r="X15" s="36"/>
      <c r="Y15" s="36"/>
      <c r="Z15" s="36"/>
      <c r="AA15" s="22"/>
      <c r="AB15" s="22"/>
      <c r="AC15" s="22"/>
      <c r="AD15" s="3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</row>
    <row r="16" spans="1:249" ht="13.5" customHeight="1">
      <c r="A16" s="3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5"/>
      <c r="P16" s="22"/>
      <c r="Q16" s="22"/>
      <c r="R16" s="22"/>
      <c r="S16" s="22"/>
      <c r="T16" s="22"/>
      <c r="U16" s="22"/>
      <c r="V16" s="22"/>
      <c r="W16" s="36"/>
      <c r="X16" s="36"/>
      <c r="Y16" s="36"/>
      <c r="Z16" s="36"/>
      <c r="AA16" s="22"/>
      <c r="AB16" s="22"/>
      <c r="AC16" s="22"/>
      <c r="AD16" s="3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</row>
    <row r="17" spans="1:249" ht="13.5" customHeight="1">
      <c r="A17" s="256" t="s">
        <v>277</v>
      </c>
      <c r="B17" s="268" t="s">
        <v>328</v>
      </c>
      <c r="C17" s="269"/>
      <c r="D17" s="254" t="s">
        <v>99</v>
      </c>
      <c r="E17" s="292" t="s">
        <v>256</v>
      </c>
      <c r="F17" s="292"/>
      <c r="G17" s="292"/>
      <c r="H17" s="292"/>
      <c r="I17" s="292"/>
      <c r="J17" s="292"/>
      <c r="K17" s="292"/>
      <c r="L17" s="292"/>
      <c r="M17" s="292"/>
      <c r="N17" s="292"/>
      <c r="O17" s="292"/>
      <c r="P17" s="22"/>
      <c r="Q17" s="22"/>
      <c r="R17" s="22"/>
      <c r="S17" s="22"/>
      <c r="T17" s="22"/>
      <c r="U17" s="22"/>
      <c r="V17" s="22"/>
      <c r="W17" s="36"/>
      <c r="X17" s="36"/>
      <c r="Y17" s="36"/>
      <c r="Z17" s="36"/>
      <c r="AA17" s="22"/>
      <c r="AB17" s="22"/>
      <c r="AC17" s="22"/>
      <c r="AD17" s="3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</row>
    <row r="18" spans="1:249" ht="13.5" customHeight="1">
      <c r="A18" s="256"/>
      <c r="B18" s="268"/>
      <c r="C18" s="269"/>
      <c r="D18" s="254"/>
      <c r="E18" s="292"/>
      <c r="F18" s="292"/>
      <c r="G18" s="292"/>
      <c r="H18" s="292"/>
      <c r="I18" s="292"/>
      <c r="J18" s="292"/>
      <c r="K18" s="292"/>
      <c r="L18" s="292"/>
      <c r="M18" s="292"/>
      <c r="N18" s="292"/>
      <c r="O18" s="292"/>
      <c r="P18" s="22"/>
      <c r="Q18" s="22"/>
      <c r="R18" s="22"/>
      <c r="S18" s="22"/>
      <c r="T18" s="22"/>
      <c r="U18" s="22"/>
      <c r="V18" s="22"/>
      <c r="W18" s="36"/>
      <c r="X18" s="36"/>
      <c r="Y18" s="36"/>
      <c r="Z18" s="36"/>
      <c r="AA18" s="22"/>
      <c r="AB18" s="22"/>
      <c r="AC18" s="22"/>
      <c r="AD18" s="3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</row>
    <row r="19" spans="1:249" ht="13.5" customHeight="1">
      <c r="A19" s="32"/>
      <c r="B19" s="22"/>
      <c r="C19" s="22"/>
      <c r="D19" s="2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8"/>
      <c r="P19" s="22"/>
      <c r="Q19" s="22"/>
      <c r="R19" s="22"/>
      <c r="S19" s="22"/>
      <c r="T19" s="22"/>
      <c r="U19" s="22"/>
      <c r="V19" s="22"/>
      <c r="W19" s="36"/>
      <c r="X19" s="36"/>
      <c r="Y19" s="36"/>
      <c r="Z19" s="36"/>
      <c r="AA19" s="22"/>
      <c r="AB19" s="22"/>
      <c r="AC19" s="22"/>
      <c r="AD19" s="3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</row>
    <row r="20" spans="1:249" ht="13.5" customHeight="1">
      <c r="A20" s="278" t="s">
        <v>22</v>
      </c>
      <c r="B20" s="279" t="s">
        <v>255</v>
      </c>
      <c r="C20" s="281"/>
      <c r="D20" s="282" t="s">
        <v>165</v>
      </c>
      <c r="E20" s="284"/>
      <c r="F20" s="284"/>
      <c r="G20" s="78"/>
      <c r="H20" s="79"/>
      <c r="I20" s="255"/>
      <c r="J20" s="255"/>
      <c r="K20" s="80"/>
      <c r="L20" s="80"/>
      <c r="M20" s="80"/>
      <c r="N20" s="76"/>
      <c r="O20" s="38"/>
      <c r="P20" s="22"/>
      <c r="Q20" s="22"/>
      <c r="R20" s="22"/>
      <c r="S20" s="22"/>
      <c r="T20" s="22"/>
      <c r="U20" s="22"/>
      <c r="V20" s="22"/>
      <c r="W20" s="36"/>
      <c r="X20" s="36"/>
      <c r="Y20" s="36"/>
      <c r="Z20" s="36"/>
      <c r="AA20" s="22"/>
      <c r="AB20" s="22"/>
      <c r="AC20" s="22"/>
      <c r="AD20" s="3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</row>
    <row r="21" spans="1:249" ht="13.5" customHeight="1" thickBot="1">
      <c r="A21" s="278"/>
      <c r="B21" s="280"/>
      <c r="C21" s="281"/>
      <c r="D21" s="282"/>
      <c r="E21" s="78"/>
      <c r="F21" s="78"/>
      <c r="G21" s="78"/>
      <c r="H21" s="79"/>
      <c r="I21" s="80"/>
      <c r="J21" s="80"/>
      <c r="K21" s="80"/>
      <c r="L21" s="80"/>
      <c r="M21" s="80"/>
      <c r="N21" s="76"/>
      <c r="O21" s="38"/>
      <c r="P21" s="22"/>
      <c r="Q21" s="22"/>
      <c r="R21" s="22"/>
      <c r="S21" s="22"/>
      <c r="T21" s="22"/>
      <c r="U21" s="22"/>
      <c r="V21" s="22"/>
      <c r="W21" s="36"/>
      <c r="X21" s="36"/>
      <c r="Y21" s="36"/>
      <c r="Z21" s="36"/>
      <c r="AA21" s="22"/>
      <c r="AB21" s="22"/>
      <c r="AC21" s="22"/>
      <c r="AD21" s="3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</row>
    <row r="22" spans="1:249" ht="13.5" customHeight="1" thickBot="1">
      <c r="A22" s="32"/>
      <c r="B22" s="75" t="s">
        <v>254</v>
      </c>
      <c r="C22" s="27"/>
      <c r="D22" s="75"/>
      <c r="E22" s="283"/>
      <c r="F22" s="283"/>
      <c r="G22" s="77"/>
      <c r="H22" s="77"/>
      <c r="I22" s="283"/>
      <c r="J22" s="283"/>
      <c r="K22" s="77"/>
      <c r="L22" s="77"/>
      <c r="M22" s="77"/>
      <c r="N22" s="76"/>
      <c r="O22" s="38"/>
      <c r="P22" s="22"/>
      <c r="Q22" s="22"/>
      <c r="R22" s="22"/>
      <c r="S22" s="22"/>
      <c r="T22" s="22"/>
      <c r="U22" s="22"/>
      <c r="V22" s="22"/>
      <c r="W22" s="36"/>
      <c r="X22" s="36"/>
      <c r="Y22" s="36"/>
      <c r="Z22" s="36"/>
      <c r="AA22" s="22"/>
      <c r="AB22" s="22"/>
      <c r="AC22" s="22"/>
      <c r="AD22" s="139"/>
      <c r="AE22" s="111" t="s">
        <v>173</v>
      </c>
      <c r="AF22" s="112" t="s">
        <v>174</v>
      </c>
      <c r="AG22" s="112" t="s">
        <v>175</v>
      </c>
      <c r="AH22" s="113" t="s">
        <v>176</v>
      </c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</row>
    <row r="23" spans="1:249" ht="13.5" customHeight="1" thickTop="1">
      <c r="A23" s="32"/>
      <c r="B23" s="75"/>
      <c r="C23" s="27"/>
      <c r="D23" s="75"/>
      <c r="E23" s="77"/>
      <c r="F23" s="77"/>
      <c r="G23" s="77"/>
      <c r="H23" s="77"/>
      <c r="I23" s="77"/>
      <c r="J23" s="77"/>
      <c r="K23" s="77"/>
      <c r="L23" s="77"/>
      <c r="M23" s="77"/>
      <c r="N23" s="76"/>
      <c r="O23" s="38"/>
      <c r="P23" s="22"/>
      <c r="Q23" s="22"/>
      <c r="R23" s="22"/>
      <c r="S23" s="22"/>
      <c r="T23" s="22"/>
      <c r="U23" s="22"/>
      <c r="V23" s="22"/>
      <c r="W23" s="36"/>
      <c r="X23" s="36"/>
      <c r="Y23" s="36"/>
      <c r="Z23" s="36"/>
      <c r="AA23" s="22"/>
      <c r="AB23" s="22"/>
      <c r="AC23" s="22"/>
      <c r="AD23" s="222"/>
      <c r="AE23" s="223"/>
      <c r="AF23" s="224"/>
      <c r="AG23" s="224"/>
      <c r="AH23" s="225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</row>
    <row r="24" spans="1:249" ht="13.5" customHeight="1">
      <c r="A24" s="32"/>
      <c r="B24" s="217" t="s">
        <v>330</v>
      </c>
      <c r="C24" s="253">
        <f>C17+C20</f>
        <v>0</v>
      </c>
      <c r="D24" s="27" t="s">
        <v>329</v>
      </c>
      <c r="E24" s="283"/>
      <c r="F24" s="283"/>
      <c r="G24" s="77"/>
      <c r="H24" s="77"/>
      <c r="I24" s="283"/>
      <c r="J24" s="283"/>
      <c r="K24" s="77"/>
      <c r="L24" s="77"/>
      <c r="M24" s="77"/>
      <c r="N24" s="72"/>
      <c r="O24" s="38"/>
      <c r="P24" s="22"/>
      <c r="Q24" s="22"/>
      <c r="R24" s="22"/>
      <c r="S24" s="22"/>
      <c r="T24" s="22"/>
      <c r="U24" s="22"/>
      <c r="V24" s="22"/>
      <c r="W24" s="36"/>
      <c r="X24" s="36"/>
      <c r="Y24" s="36"/>
      <c r="Z24" s="36"/>
      <c r="AA24" s="22"/>
      <c r="AB24" s="22"/>
      <c r="AC24" s="22"/>
      <c r="AD24" s="140" t="s">
        <v>250</v>
      </c>
      <c r="AE24" s="110" t="s">
        <v>177</v>
      </c>
      <c r="AF24" s="109" t="s">
        <v>177</v>
      </c>
      <c r="AG24" s="109" t="s">
        <v>177</v>
      </c>
      <c r="AH24" s="114" t="s">
        <v>177</v>
      </c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</row>
    <row r="25" spans="1:249" ht="13.5" customHeight="1" thickBot="1">
      <c r="A25" s="32"/>
      <c r="B25" s="22"/>
      <c r="C25" s="22"/>
      <c r="D25" s="27"/>
      <c r="E25" s="283"/>
      <c r="F25" s="283"/>
      <c r="G25" s="77"/>
      <c r="H25" s="77"/>
      <c r="I25" s="283"/>
      <c r="J25" s="283"/>
      <c r="K25" s="77"/>
      <c r="L25" s="77"/>
      <c r="M25" s="77"/>
      <c r="N25" s="37"/>
      <c r="O25" s="38"/>
      <c r="P25" s="22"/>
      <c r="Q25" s="22"/>
      <c r="R25" s="22"/>
      <c r="S25" s="22"/>
      <c r="T25" s="22"/>
      <c r="U25" s="22"/>
      <c r="V25" s="22"/>
      <c r="W25" s="36"/>
      <c r="X25" s="36"/>
      <c r="Y25" s="36"/>
      <c r="Z25" s="36"/>
      <c r="AA25" s="22"/>
      <c r="AB25" s="22"/>
      <c r="AC25" s="22"/>
      <c r="AD25" s="141" t="s">
        <v>253</v>
      </c>
      <c r="AE25" s="115" t="s">
        <v>178</v>
      </c>
      <c r="AF25" s="116" t="s">
        <v>177</v>
      </c>
      <c r="AG25" s="116" t="s">
        <v>177</v>
      </c>
      <c r="AH25" s="117" t="s">
        <v>177</v>
      </c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</row>
    <row r="26" spans="1:249" ht="16.149999999999999" customHeight="1">
      <c r="A26" s="32" t="s">
        <v>277</v>
      </c>
      <c r="B26" s="60" t="s">
        <v>195</v>
      </c>
      <c r="C26" s="132" t="str">
        <f>IF(C15="小学生",大会基本情報!C14,IF(C15="中学校　同声",大会基本情報!C15,IF(C15="中学校　混声",大会基本情報!C16,IF(C15="高等学校　Ａ",大会基本情報!C17,IF(C15="高等学校　Ｂ",大会基本情報!C18,IF(C15="大学職場一般（室内）",大会基本情報!C20,IF(C15="大学職場一般（混声）",大会基本情報!C21,IF(C15="大学職場一般（同声）",大会基本情報!C22,IF(C15="大学職場一般（大ユ）",大会基本情報!C19,"")))))))))</f>
        <v/>
      </c>
      <c r="D26" s="27" t="s">
        <v>122</v>
      </c>
      <c r="E26" s="283" t="s">
        <v>196</v>
      </c>
      <c r="F26" s="283"/>
      <c r="G26" s="287" t="str">
        <f>IF(C17="","",(C17*C26)+(C20*C26)+大会基本情報!C23)</f>
        <v/>
      </c>
      <c r="H26" s="287"/>
      <c r="I26" s="288" t="s">
        <v>373</v>
      </c>
      <c r="J26" s="288"/>
      <c r="K26" s="288"/>
      <c r="L26" s="288"/>
      <c r="M26" s="288"/>
      <c r="N26" s="288"/>
      <c r="O26" s="288"/>
      <c r="P26" s="22"/>
      <c r="Q26" s="22"/>
      <c r="R26" s="22"/>
      <c r="S26" s="22"/>
      <c r="T26" s="22"/>
      <c r="U26" s="22"/>
      <c r="V26" s="22"/>
      <c r="W26" s="36"/>
      <c r="X26" s="36"/>
      <c r="Y26" s="36"/>
      <c r="Z26" s="36"/>
      <c r="AA26" s="22"/>
      <c r="AB26" s="22"/>
      <c r="AC26" s="22"/>
      <c r="AD26" s="134" t="s">
        <v>252</v>
      </c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</row>
    <row r="27" spans="1:249" ht="13.5" customHeight="1">
      <c r="A27" s="32"/>
      <c r="B27" s="22"/>
      <c r="C27" s="22"/>
      <c r="D27" s="27"/>
      <c r="E27" s="260" t="s">
        <v>117</v>
      </c>
      <c r="F27" s="260"/>
      <c r="G27" s="260"/>
      <c r="H27" s="260"/>
      <c r="I27" s="260"/>
      <c r="J27" s="260"/>
      <c r="K27" s="260"/>
      <c r="L27" s="260"/>
      <c r="M27" s="260"/>
      <c r="N27" s="260"/>
      <c r="O27" s="38"/>
      <c r="P27" s="22"/>
      <c r="Q27" s="22"/>
      <c r="R27" s="22"/>
      <c r="S27" s="22"/>
      <c r="T27" s="22"/>
      <c r="U27" s="22"/>
      <c r="V27" s="22"/>
      <c r="W27" s="36"/>
      <c r="X27" s="36"/>
      <c r="Y27" s="36"/>
      <c r="Z27" s="36"/>
      <c r="AA27" s="22"/>
      <c r="AB27" s="22"/>
      <c r="AC27" s="22"/>
      <c r="AD27" s="3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</row>
    <row r="28" spans="1:249" ht="13.5" customHeight="1">
      <c r="A28" s="32"/>
      <c r="B28" s="22"/>
      <c r="C28" s="22"/>
      <c r="D28" s="27"/>
      <c r="E28" s="260" t="s">
        <v>156</v>
      </c>
      <c r="F28" s="260"/>
      <c r="G28" s="260"/>
      <c r="H28" s="260"/>
      <c r="I28" s="260"/>
      <c r="J28" s="260"/>
      <c r="K28" s="260"/>
      <c r="L28" s="260"/>
      <c r="M28" s="260"/>
      <c r="N28" s="260"/>
      <c r="O28" s="38"/>
      <c r="P28" s="22"/>
      <c r="Q28" s="22"/>
      <c r="R28" s="22"/>
      <c r="S28" s="22"/>
      <c r="T28" s="22"/>
      <c r="U28" s="22"/>
      <c r="V28" s="22"/>
      <c r="W28" s="36"/>
      <c r="X28" s="36"/>
      <c r="Y28" s="36"/>
      <c r="Z28" s="36"/>
      <c r="AA28" s="22"/>
      <c r="AB28" s="22"/>
      <c r="AC28" s="22"/>
      <c r="AD28" s="3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</row>
    <row r="29" spans="1:249" ht="13.5" customHeight="1">
      <c r="A29" s="3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5"/>
      <c r="P29" s="22"/>
      <c r="Q29" s="22"/>
      <c r="R29" s="22"/>
      <c r="S29" s="22"/>
      <c r="T29" s="22"/>
      <c r="U29" s="22"/>
      <c r="V29" s="22"/>
      <c r="W29" s="36"/>
      <c r="X29" s="36"/>
      <c r="Y29" s="36"/>
      <c r="Z29" s="36"/>
      <c r="AA29" s="22"/>
      <c r="AB29" s="22"/>
      <c r="AC29" s="22"/>
      <c r="AD29" s="3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</row>
    <row r="30" spans="1:249" ht="13.5" customHeight="1">
      <c r="A30" s="32"/>
      <c r="B30" s="22"/>
      <c r="C30" s="33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5"/>
      <c r="P30" s="22"/>
      <c r="Q30" s="22"/>
      <c r="R30" s="22"/>
      <c r="S30" s="22"/>
      <c r="T30" s="22"/>
      <c r="U30" s="22"/>
      <c r="V30" s="22"/>
      <c r="W30" s="36"/>
      <c r="X30" s="36"/>
      <c r="Y30" s="36"/>
      <c r="Z30" s="36"/>
      <c r="AA30" s="22"/>
      <c r="AB30" s="22"/>
      <c r="AC30" s="22"/>
      <c r="AD30" s="3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</row>
    <row r="31" spans="1:249" ht="13.5" customHeight="1">
      <c r="A31" s="32" t="s">
        <v>22</v>
      </c>
      <c r="B31" s="58" t="s">
        <v>243</v>
      </c>
      <c r="C31" s="156"/>
      <c r="D31" s="357" t="str">
        <f>IF(C31="未納","　→納入後に申込書を送信してください。","")</f>
        <v/>
      </c>
      <c r="E31" s="357"/>
      <c r="F31" s="357"/>
      <c r="G31" s="357"/>
      <c r="H31" s="357"/>
      <c r="I31" s="357"/>
      <c r="J31" s="357"/>
      <c r="K31" s="357"/>
      <c r="L31" s="357"/>
      <c r="M31" s="25"/>
      <c r="N31" s="22"/>
      <c r="O31" s="22"/>
      <c r="P31" s="22"/>
      <c r="Q31" s="22"/>
      <c r="R31" s="22"/>
      <c r="S31" s="22"/>
      <c r="T31" s="22"/>
      <c r="U31" s="36"/>
      <c r="V31" s="36"/>
      <c r="W31" s="36"/>
      <c r="X31" s="36"/>
      <c r="Y31" s="22"/>
      <c r="Z31" s="22"/>
      <c r="AA31" s="22"/>
      <c r="AB31" s="3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</row>
    <row r="32" spans="1:249" ht="13.5" customHeight="1">
      <c r="A32" s="32"/>
      <c r="B32" s="26"/>
      <c r="C32" s="26"/>
      <c r="D32" s="22"/>
      <c r="E32" s="22"/>
      <c r="F32" s="130"/>
      <c r="G32" s="130"/>
      <c r="H32" s="130"/>
      <c r="I32" s="130"/>
      <c r="J32" s="130"/>
      <c r="K32" s="130"/>
      <c r="L32" s="130"/>
      <c r="M32" s="130"/>
      <c r="N32" s="130"/>
      <c r="O32" s="25"/>
      <c r="P32" s="22"/>
      <c r="Q32" s="22"/>
      <c r="R32" s="22"/>
      <c r="S32" s="22"/>
      <c r="T32" s="22"/>
      <c r="U32" s="22"/>
      <c r="V32" s="22"/>
      <c r="W32" s="36"/>
      <c r="X32" s="36"/>
      <c r="Y32" s="36"/>
      <c r="Z32" s="36"/>
      <c r="AA32" s="22"/>
      <c r="AB32" s="22"/>
      <c r="AC32" s="22"/>
      <c r="AD32" s="3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</row>
    <row r="33" spans="1:249" ht="13.5" customHeight="1">
      <c r="A33" s="32" t="s">
        <v>277</v>
      </c>
      <c r="B33" s="58" t="s">
        <v>242</v>
      </c>
      <c r="C33" s="144"/>
      <c r="D33" s="30" t="s">
        <v>257</v>
      </c>
      <c r="E33" s="130"/>
      <c r="F33" s="130"/>
      <c r="G33" s="130"/>
      <c r="H33" s="130"/>
      <c r="I33" s="130"/>
      <c r="J33" s="130"/>
      <c r="K33" s="130"/>
      <c r="L33" s="130"/>
      <c r="M33" s="130"/>
      <c r="N33" s="25"/>
      <c r="O33" s="22"/>
      <c r="P33" s="22"/>
      <c r="Q33" s="22"/>
      <c r="R33" s="22"/>
      <c r="S33" s="22"/>
      <c r="T33" s="22"/>
      <c r="U33" s="22"/>
      <c r="V33" s="36"/>
      <c r="W33" s="36"/>
      <c r="X33" s="36"/>
      <c r="Y33" s="36"/>
      <c r="Z33" s="22"/>
      <c r="AA33" s="22"/>
      <c r="AB33" s="22"/>
      <c r="AC33" s="22"/>
      <c r="AD33" s="3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</row>
    <row r="34" spans="1:249" ht="13.5" customHeight="1">
      <c r="A34" s="3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5"/>
      <c r="P34" s="22"/>
      <c r="Q34" s="22"/>
      <c r="R34" s="22"/>
      <c r="S34" s="22"/>
      <c r="T34" s="22"/>
      <c r="U34" s="22"/>
      <c r="V34" s="22"/>
      <c r="W34" s="36"/>
      <c r="X34" s="36"/>
      <c r="Y34" s="36"/>
      <c r="Z34" s="36"/>
      <c r="AA34" s="22"/>
      <c r="AB34" s="22"/>
      <c r="AC34" s="22"/>
      <c r="AD34" s="3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</row>
    <row r="35" spans="1:249" ht="13.5" customHeight="1" thickBot="1">
      <c r="A35" s="3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5"/>
      <c r="P35" s="22"/>
      <c r="Q35" s="22"/>
      <c r="R35" s="22"/>
      <c r="S35" s="22"/>
      <c r="T35" s="22"/>
      <c r="U35" s="22"/>
      <c r="V35" s="22"/>
      <c r="W35" s="36"/>
      <c r="X35" s="36"/>
      <c r="Y35" s="36"/>
      <c r="Z35" s="36"/>
      <c r="AA35" s="22"/>
      <c r="AB35" s="22"/>
      <c r="AC35" s="22"/>
      <c r="AD35" s="3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</row>
    <row r="36" spans="1:249" ht="13.5" customHeight="1">
      <c r="A36" s="32" t="s">
        <v>277</v>
      </c>
      <c r="B36" s="149" t="s">
        <v>19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5"/>
      <c r="P36" s="22"/>
      <c r="Q36" s="22"/>
      <c r="R36" s="22"/>
      <c r="S36" s="22"/>
      <c r="T36" s="22"/>
      <c r="U36" s="22"/>
      <c r="V36" s="22"/>
      <c r="W36" s="36"/>
      <c r="X36" s="36"/>
      <c r="Y36" s="36"/>
      <c r="Z36" s="36"/>
      <c r="AA36" s="22"/>
      <c r="AB36" s="22"/>
      <c r="AC36" s="22"/>
      <c r="AD36" s="3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</row>
    <row r="37" spans="1:249" ht="13.5" customHeight="1">
      <c r="A37" s="32"/>
      <c r="B37" s="148" t="s">
        <v>20</v>
      </c>
      <c r="C37" s="285"/>
      <c r="D37" s="286"/>
      <c r="E37" s="63" t="s">
        <v>28</v>
      </c>
      <c r="F37" s="64"/>
      <c r="G37" s="64"/>
      <c r="H37" s="64"/>
      <c r="I37" s="64"/>
      <c r="J37" s="64"/>
      <c r="K37" s="64"/>
      <c r="L37" s="64"/>
      <c r="M37" s="22"/>
      <c r="N37" s="22"/>
      <c r="O37" s="25"/>
      <c r="P37" s="22"/>
      <c r="Q37" s="22"/>
      <c r="R37" s="22"/>
      <c r="S37" s="22"/>
      <c r="T37" s="22"/>
      <c r="U37" s="22"/>
      <c r="V37" s="22"/>
      <c r="W37" s="36"/>
      <c r="X37" s="36"/>
      <c r="Y37" s="36"/>
      <c r="Z37" s="36"/>
      <c r="AA37" s="22"/>
      <c r="AB37" s="22"/>
      <c r="AC37" s="22"/>
      <c r="AD37" s="3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</row>
    <row r="38" spans="1:249" ht="13.5" customHeight="1">
      <c r="A38" s="32"/>
      <c r="B38" s="146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22"/>
      <c r="N38" s="22"/>
      <c r="O38" s="25"/>
      <c r="P38" s="22"/>
      <c r="Q38" s="22"/>
      <c r="R38" s="22"/>
      <c r="S38" s="22"/>
      <c r="T38" s="22"/>
      <c r="U38" s="22"/>
      <c r="V38" s="22"/>
      <c r="W38" s="36"/>
      <c r="X38" s="36"/>
      <c r="Y38" s="36"/>
      <c r="Z38" s="36"/>
      <c r="AA38" s="22"/>
      <c r="AB38" s="22"/>
      <c r="AC38" s="22"/>
      <c r="AD38" s="3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</row>
    <row r="39" spans="1:249" ht="13.5" customHeight="1">
      <c r="A39" s="32"/>
      <c r="B39" s="148" t="s">
        <v>21</v>
      </c>
      <c r="C39" s="285"/>
      <c r="D39" s="286"/>
      <c r="E39" s="286"/>
      <c r="F39" s="286"/>
      <c r="G39" s="286"/>
      <c r="H39" s="286"/>
      <c r="I39" s="286"/>
      <c r="J39" s="286"/>
      <c r="K39" s="286"/>
      <c r="L39" s="286"/>
      <c r="M39" s="22"/>
      <c r="N39" s="22"/>
      <c r="O39" s="25"/>
      <c r="P39" s="22"/>
      <c r="Q39" s="22"/>
      <c r="R39" s="22"/>
      <c r="S39" s="22"/>
      <c r="T39" s="22"/>
      <c r="U39" s="22"/>
      <c r="V39" s="22"/>
      <c r="W39" s="36"/>
      <c r="X39" s="36"/>
      <c r="Y39" s="36"/>
      <c r="Z39" s="36"/>
      <c r="AA39" s="22"/>
      <c r="AB39" s="22"/>
      <c r="AC39" s="22"/>
      <c r="AD39" s="3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</row>
    <row r="40" spans="1:249" ht="13.5" customHeight="1">
      <c r="A40" s="32"/>
      <c r="B40" s="146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22"/>
      <c r="N40" s="22"/>
      <c r="O40" s="25"/>
      <c r="P40" s="22"/>
      <c r="Q40" s="22"/>
      <c r="R40" s="22"/>
      <c r="S40" s="22"/>
      <c r="T40" s="22"/>
      <c r="U40" s="22"/>
      <c r="V40" s="22"/>
      <c r="W40" s="36"/>
      <c r="X40" s="36"/>
      <c r="Y40" s="36"/>
      <c r="Z40" s="36"/>
      <c r="AA40" s="22"/>
      <c r="AB40" s="22"/>
      <c r="AC40" s="22"/>
      <c r="AD40" s="3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</row>
    <row r="41" spans="1:249" ht="13.5" customHeight="1">
      <c r="A41" s="32"/>
      <c r="B41" s="148" t="s">
        <v>41</v>
      </c>
      <c r="C41" s="305"/>
      <c r="D41" s="261"/>
      <c r="E41" s="65" t="s">
        <v>60</v>
      </c>
      <c r="F41" s="22"/>
      <c r="G41" s="64"/>
      <c r="H41" s="64"/>
      <c r="I41" s="64"/>
      <c r="J41" s="64"/>
      <c r="K41" s="64"/>
      <c r="L41" s="64"/>
      <c r="M41" s="22"/>
      <c r="N41" s="22"/>
      <c r="O41" s="25"/>
      <c r="P41" s="22"/>
      <c r="Q41" s="22"/>
      <c r="R41" s="22"/>
      <c r="S41" s="22"/>
      <c r="T41" s="22"/>
      <c r="U41" s="22"/>
      <c r="V41" s="22"/>
      <c r="W41" s="36"/>
      <c r="X41" s="36"/>
      <c r="Y41" s="36"/>
      <c r="Z41" s="36"/>
      <c r="AA41" s="22"/>
      <c r="AB41" s="22"/>
      <c r="AC41" s="22"/>
      <c r="AD41" s="3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</row>
    <row r="42" spans="1:249" ht="13.5" customHeight="1">
      <c r="A42" s="32"/>
      <c r="B42" s="146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22"/>
      <c r="N42" s="22"/>
      <c r="O42" s="25"/>
      <c r="P42" s="22"/>
      <c r="Q42" s="22"/>
      <c r="R42" s="22"/>
      <c r="S42" s="22"/>
      <c r="T42" s="22"/>
      <c r="U42" s="22"/>
      <c r="V42" s="22"/>
      <c r="W42" s="36"/>
      <c r="X42" s="36"/>
      <c r="Y42" s="36"/>
      <c r="Z42" s="36"/>
      <c r="AA42" s="22"/>
      <c r="AB42" s="22"/>
      <c r="AC42" s="22"/>
      <c r="AD42" s="3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</row>
    <row r="43" spans="1:249" ht="13.5" customHeight="1">
      <c r="A43" s="32"/>
      <c r="B43" s="148" t="s">
        <v>38</v>
      </c>
      <c r="C43" s="305"/>
      <c r="D43" s="261"/>
      <c r="E43" s="63" t="s">
        <v>26</v>
      </c>
      <c r="F43" s="64"/>
      <c r="G43" s="64"/>
      <c r="H43" s="64"/>
      <c r="I43" s="64"/>
      <c r="J43" s="64"/>
      <c r="K43" s="64"/>
      <c r="L43" s="64"/>
      <c r="M43" s="22"/>
      <c r="N43" s="22"/>
      <c r="O43" s="25"/>
      <c r="P43" s="22"/>
      <c r="Q43" s="22"/>
      <c r="R43" s="22"/>
      <c r="S43" s="22"/>
      <c r="T43" s="22"/>
      <c r="U43" s="22"/>
      <c r="V43" s="22"/>
      <c r="W43" s="36"/>
      <c r="X43" s="36"/>
      <c r="Y43" s="36"/>
      <c r="Z43" s="36"/>
      <c r="AA43" s="22"/>
      <c r="AB43" s="22"/>
      <c r="AC43" s="22"/>
      <c r="AD43" s="3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</row>
    <row r="44" spans="1:249" ht="13.5" customHeight="1">
      <c r="A44" s="32"/>
      <c r="B44" s="146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22"/>
      <c r="N44" s="22"/>
      <c r="O44" s="25"/>
      <c r="P44" s="22"/>
      <c r="Q44" s="22"/>
      <c r="R44" s="22"/>
      <c r="S44" s="22"/>
      <c r="T44" s="22"/>
      <c r="U44" s="22"/>
      <c r="V44" s="22"/>
      <c r="W44" s="36"/>
      <c r="X44" s="36"/>
      <c r="Y44" s="36"/>
      <c r="Z44" s="36"/>
      <c r="AA44" s="22"/>
      <c r="AB44" s="22"/>
      <c r="AC44" s="22"/>
      <c r="AD44" s="3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</row>
    <row r="45" spans="1:249" ht="13.5" customHeight="1">
      <c r="A45" s="32"/>
      <c r="B45" s="148" t="s">
        <v>137</v>
      </c>
      <c r="C45" s="305"/>
      <c r="D45" s="261"/>
      <c r="E45" s="63" t="s">
        <v>26</v>
      </c>
      <c r="F45" s="64"/>
      <c r="G45" s="64"/>
      <c r="H45" s="64"/>
      <c r="I45" s="64"/>
      <c r="J45" s="64"/>
      <c r="K45" s="64"/>
      <c r="L45" s="64"/>
      <c r="M45" s="22"/>
      <c r="N45" s="22"/>
      <c r="O45" s="25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3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</row>
    <row r="46" spans="1:249" ht="13.5" customHeight="1">
      <c r="A46" s="32"/>
      <c r="B46" s="146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22"/>
      <c r="N46" s="22"/>
      <c r="O46" s="25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3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</row>
    <row r="47" spans="1:249" ht="13.5" customHeight="1">
      <c r="A47" s="75"/>
      <c r="B47" s="148" t="s">
        <v>193</v>
      </c>
      <c r="C47" s="276"/>
      <c r="D47" s="277"/>
      <c r="E47" s="277"/>
      <c r="F47" s="277"/>
      <c r="G47" s="277"/>
      <c r="H47" s="66" t="s">
        <v>191</v>
      </c>
      <c r="I47" s="67"/>
      <c r="J47" s="67"/>
      <c r="K47" s="67"/>
      <c r="L47" s="67"/>
      <c r="M47" s="35"/>
      <c r="N47" s="35"/>
      <c r="O47" s="35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3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</row>
    <row r="48" spans="1:249" ht="13.5" customHeight="1">
      <c r="A48" s="32"/>
      <c r="B48" s="146"/>
      <c r="C48" s="64"/>
      <c r="D48" s="64"/>
      <c r="E48" s="64"/>
      <c r="F48" s="64"/>
      <c r="G48" s="64"/>
      <c r="H48" s="67" t="s">
        <v>192</v>
      </c>
      <c r="I48" s="64"/>
      <c r="J48" s="64"/>
      <c r="K48" s="64"/>
      <c r="L48" s="64"/>
      <c r="M48" s="22"/>
      <c r="N48" s="22"/>
      <c r="O48" s="25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3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</row>
    <row r="49" spans="1:249" ht="13.5" customHeight="1">
      <c r="A49" s="32"/>
      <c r="B49" s="151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22"/>
      <c r="N49" s="22"/>
      <c r="O49" s="25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3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</row>
    <row r="50" spans="1:249" ht="13.5" customHeight="1">
      <c r="A50" s="32"/>
      <c r="B50" s="150" t="s">
        <v>42</v>
      </c>
      <c r="C50" s="285"/>
      <c r="D50" s="286"/>
      <c r="E50" s="63" t="s">
        <v>27</v>
      </c>
      <c r="F50" s="64"/>
      <c r="G50" s="64"/>
      <c r="H50" s="64"/>
      <c r="I50" s="64"/>
      <c r="J50" s="64"/>
      <c r="K50" s="64"/>
      <c r="L50" s="64"/>
      <c r="M50" s="22"/>
      <c r="N50" s="22"/>
      <c r="O50" s="25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3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</row>
    <row r="51" spans="1:249" ht="13.5" customHeight="1">
      <c r="A51" s="75"/>
      <c r="B51" s="146"/>
      <c r="C51" s="22"/>
      <c r="D51" s="22"/>
      <c r="E51" s="64"/>
      <c r="F51" s="64"/>
      <c r="G51" s="64"/>
      <c r="H51" s="64"/>
      <c r="I51" s="64"/>
      <c r="J51" s="64"/>
      <c r="K51" s="64"/>
      <c r="L51" s="64"/>
      <c r="M51" s="22"/>
      <c r="N51" s="22"/>
      <c r="O51" s="25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3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</row>
    <row r="52" spans="1:249" ht="13.5" customHeight="1" thickBot="1">
      <c r="A52" s="32"/>
      <c r="B52" s="147" t="s">
        <v>278</v>
      </c>
      <c r="C52" s="276"/>
      <c r="D52" s="277"/>
      <c r="E52" s="277"/>
      <c r="F52" s="277"/>
      <c r="G52" s="277"/>
      <c r="H52" s="64"/>
      <c r="I52" s="64"/>
      <c r="J52" s="64"/>
      <c r="K52" s="64"/>
      <c r="L52" s="64"/>
      <c r="M52" s="22"/>
      <c r="N52" s="22"/>
      <c r="O52" s="25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3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</row>
    <row r="53" spans="1:249" ht="13.5" customHeight="1">
      <c r="A53" s="252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22"/>
      <c r="N53" s="22"/>
      <c r="O53" s="25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3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</row>
    <row r="54" spans="1:249" ht="13.5" hidden="1" customHeight="1">
      <c r="A54" s="32"/>
      <c r="B54" s="22"/>
      <c r="C54" s="22" t="s">
        <v>228</v>
      </c>
      <c r="D54" s="22"/>
      <c r="E54" s="22" t="s">
        <v>229</v>
      </c>
      <c r="F54" s="22"/>
      <c r="G54" s="22"/>
      <c r="H54" s="22"/>
      <c r="I54" s="22"/>
      <c r="J54" s="22"/>
      <c r="K54" s="22"/>
      <c r="L54" s="22"/>
      <c r="M54" s="22"/>
      <c r="N54" s="22"/>
      <c r="O54" s="25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3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</row>
    <row r="55" spans="1:249" ht="13.5" hidden="1" customHeight="1">
      <c r="A55" s="251" t="s">
        <v>22</v>
      </c>
      <c r="B55" s="59" t="s">
        <v>220</v>
      </c>
      <c r="C55" s="275"/>
      <c r="D55" s="275"/>
      <c r="E55" s="275"/>
      <c r="F55" s="275"/>
      <c r="G55" s="275"/>
      <c r="H55" s="26" t="s">
        <v>226</v>
      </c>
      <c r="I55" s="32">
        <f>AB56-AA56</f>
        <v>0</v>
      </c>
      <c r="J55" s="32" t="s">
        <v>224</v>
      </c>
      <c r="K55" s="32">
        <f>I55+1</f>
        <v>1</v>
      </c>
      <c r="L55" s="27" t="s">
        <v>225</v>
      </c>
      <c r="M55" s="25" t="s">
        <v>227</v>
      </c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3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</row>
    <row r="56" spans="1:249" ht="13.5" hidden="1" customHeight="1">
      <c r="A56" s="3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 t="b">
        <f>IF(C55="9月19日(木)","1",IF(C55="9月20日(金)","2",IF(C55="9月21日(土)","3",IF(C55="9月22日(日)","4"))))</f>
        <v>0</v>
      </c>
      <c r="AB56" s="22" t="b">
        <f>IF(E55="9月19日(木)","1",IF(E55="9月20日(金)","2",IF(E55="9月21日(土)","3",IF(E55="9月22日(日)","4",IF(E55="9月23日(月)","5")))))</f>
        <v>0</v>
      </c>
      <c r="AC56" s="22"/>
      <c r="AD56" s="3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</row>
    <row r="57" spans="1:249" hidden="1">
      <c r="A57" s="251" t="s">
        <v>22</v>
      </c>
      <c r="B57" s="59" t="s">
        <v>103</v>
      </c>
      <c r="C57" s="275" t="s">
        <v>18</v>
      </c>
      <c r="D57" s="275"/>
      <c r="E57" s="282" t="s">
        <v>199</v>
      </c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3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</row>
    <row r="58" spans="1:249" ht="13.15" hidden="1" thickBot="1">
      <c r="A58" s="32"/>
      <c r="B58" s="26"/>
      <c r="C58" s="26"/>
      <c r="D58" s="26"/>
      <c r="E58" s="26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3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</row>
    <row r="59" spans="1:249" ht="13.15" hidden="1" customHeight="1" thickTop="1">
      <c r="A59" s="245" t="s">
        <v>124</v>
      </c>
      <c r="B59" s="153" t="str">
        <f>大会基本情報!K10&amp;" 出演者入場券購入"</f>
        <v>8月30日(土) 出演者入場券購入</v>
      </c>
      <c r="C59" s="154">
        <v>10</v>
      </c>
      <c r="D59" s="282" t="s">
        <v>282</v>
      </c>
      <c r="E59" s="254"/>
      <c r="F59" s="254"/>
      <c r="G59" s="254"/>
      <c r="H59" s="254"/>
      <c r="I59" s="254"/>
      <c r="J59" s="254"/>
      <c r="K59" s="254"/>
      <c r="L59" s="254"/>
      <c r="M59" s="254"/>
      <c r="N59" s="334" t="s">
        <v>333</v>
      </c>
      <c r="O59" s="335"/>
      <c r="P59" s="335"/>
      <c r="Q59" s="335"/>
      <c r="R59" s="335"/>
      <c r="S59" s="335"/>
      <c r="T59" s="336"/>
      <c r="U59" s="22"/>
      <c r="V59" s="22"/>
      <c r="W59" s="22"/>
      <c r="X59" s="22"/>
      <c r="Y59" s="22"/>
      <c r="Z59" s="22"/>
      <c r="AA59" s="22"/>
      <c r="AB59" s="22"/>
      <c r="AC59" s="22"/>
      <c r="AD59" s="3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</row>
    <row r="60" spans="1:249" hidden="1">
      <c r="A60" s="245" t="s">
        <v>124</v>
      </c>
      <c r="B60" s="153" t="str">
        <f>大会基本情報!K11&amp;" 出演者入場券購入"</f>
        <v>8月31日(日) 出演者入場券購入</v>
      </c>
      <c r="C60" s="154">
        <v>11</v>
      </c>
      <c r="D60" s="282" t="s">
        <v>283</v>
      </c>
      <c r="E60" s="254"/>
      <c r="F60" s="254"/>
      <c r="G60" s="254"/>
      <c r="H60" s="254"/>
      <c r="I60" s="254"/>
      <c r="J60" s="254"/>
      <c r="K60" s="254"/>
      <c r="L60" s="254"/>
      <c r="M60" s="254"/>
      <c r="N60" s="337"/>
      <c r="O60" s="338"/>
      <c r="P60" s="338"/>
      <c r="Q60" s="338"/>
      <c r="R60" s="338"/>
      <c r="S60" s="338"/>
      <c r="T60" s="339"/>
      <c r="U60" s="22"/>
      <c r="V60" s="22"/>
      <c r="W60" s="22"/>
      <c r="X60" s="22"/>
      <c r="Y60" s="22"/>
      <c r="Z60" s="22"/>
      <c r="AA60" s="22"/>
      <c r="AB60" s="22"/>
      <c r="AC60" s="22"/>
      <c r="AD60" s="3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</row>
    <row r="61" spans="1:249" ht="13.15" hidden="1" thickBot="1">
      <c r="A61" s="245" t="s">
        <v>124</v>
      </c>
      <c r="B61" s="155" t="str">
        <f>大会基本情報!K12&amp;" 出演者入場券購入"</f>
        <v>9月1日(月) 出演者入場券購入</v>
      </c>
      <c r="C61" s="152">
        <v>12</v>
      </c>
      <c r="D61" s="282" t="s">
        <v>284</v>
      </c>
      <c r="E61" s="254"/>
      <c r="F61" s="254"/>
      <c r="G61" s="254"/>
      <c r="H61" s="254"/>
      <c r="I61" s="254"/>
      <c r="J61" s="254"/>
      <c r="K61" s="254"/>
      <c r="L61" s="254"/>
      <c r="M61" s="254"/>
      <c r="N61" s="340"/>
      <c r="O61" s="341"/>
      <c r="P61" s="341"/>
      <c r="Q61" s="341"/>
      <c r="R61" s="341"/>
      <c r="S61" s="341"/>
      <c r="T61" s="342"/>
      <c r="U61" s="22"/>
      <c r="V61" s="22"/>
      <c r="W61" s="22"/>
      <c r="X61" s="22"/>
      <c r="Y61" s="22"/>
      <c r="Z61" s="22"/>
      <c r="AA61" s="22"/>
      <c r="AB61" s="22"/>
      <c r="AC61" s="22"/>
      <c r="AD61" s="3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</row>
    <row r="62" spans="1:249">
      <c r="A62" s="32"/>
      <c r="B62" s="22"/>
      <c r="C62" s="64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3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</row>
    <row r="63" spans="1:249">
      <c r="A63" s="32" t="s">
        <v>114</v>
      </c>
      <c r="B63" s="58" t="s">
        <v>116</v>
      </c>
      <c r="C63" s="261"/>
      <c r="D63" s="261"/>
      <c r="E63" s="261"/>
      <c r="F63" s="261"/>
      <c r="G63" s="261"/>
      <c r="H63" s="261"/>
      <c r="I63" s="22" t="s">
        <v>385</v>
      </c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3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</row>
    <row r="64" spans="1:249" ht="13.15" thickBot="1">
      <c r="A64" s="3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3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</row>
    <row r="65" spans="1:249">
      <c r="A65" s="256" t="s">
        <v>277</v>
      </c>
      <c r="B65" s="298" t="s">
        <v>115</v>
      </c>
      <c r="C65" s="300" t="s">
        <v>157</v>
      </c>
      <c r="D65" s="265"/>
      <c r="E65" s="265"/>
      <c r="F65" s="265"/>
      <c r="G65" s="265"/>
      <c r="H65" s="293"/>
      <c r="I65" s="264" t="s">
        <v>188</v>
      </c>
      <c r="J65" s="265"/>
      <c r="K65" s="265"/>
      <c r="L65" s="265"/>
      <c r="M65" s="293"/>
      <c r="N65" s="264" t="s">
        <v>189</v>
      </c>
      <c r="O65" s="265"/>
      <c r="P65" s="265"/>
      <c r="Q65" s="351" t="s">
        <v>190</v>
      </c>
      <c r="R65" s="345" t="s">
        <v>187</v>
      </c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3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</row>
    <row r="66" spans="1:249" ht="34.5" customHeight="1">
      <c r="A66" s="256"/>
      <c r="B66" s="299"/>
      <c r="C66" s="266"/>
      <c r="D66" s="267"/>
      <c r="E66" s="267"/>
      <c r="F66" s="267"/>
      <c r="G66" s="267"/>
      <c r="H66" s="294"/>
      <c r="I66" s="266"/>
      <c r="J66" s="267"/>
      <c r="K66" s="267"/>
      <c r="L66" s="267"/>
      <c r="M66" s="294"/>
      <c r="N66" s="266"/>
      <c r="O66" s="267"/>
      <c r="P66" s="267"/>
      <c r="Q66" s="352"/>
      <c r="R66" s="346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3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</row>
    <row r="67" spans="1:249" ht="13.5" customHeight="1">
      <c r="A67" s="32"/>
      <c r="B67" s="257" t="s">
        <v>377</v>
      </c>
      <c r="C67" s="272"/>
      <c r="D67" s="270"/>
      <c r="E67" s="270"/>
      <c r="F67" s="270"/>
      <c r="G67" s="270"/>
      <c r="H67" s="271"/>
      <c r="I67" s="122"/>
      <c r="J67" s="270"/>
      <c r="K67" s="270"/>
      <c r="L67" s="270"/>
      <c r="M67" s="271"/>
      <c r="N67" s="123"/>
      <c r="O67" s="270"/>
      <c r="P67" s="270"/>
      <c r="Q67" s="353"/>
      <c r="R67" s="347"/>
      <c r="S67" s="350" t="s">
        <v>186</v>
      </c>
      <c r="T67" s="350"/>
      <c r="U67" s="350"/>
      <c r="V67" s="350"/>
      <c r="W67" s="350"/>
      <c r="X67" s="22">
        <f>COUNTIF(R67,"1.原詞")</f>
        <v>0</v>
      </c>
      <c r="Y67" s="22"/>
      <c r="Z67" s="22"/>
      <c r="AA67" s="22"/>
      <c r="AB67" s="22"/>
      <c r="AC67" s="22"/>
      <c r="AD67" s="3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</row>
    <row r="68" spans="1:249" ht="13.5" customHeight="1">
      <c r="A68" s="32"/>
      <c r="B68" s="258"/>
      <c r="C68" s="272"/>
      <c r="D68" s="270"/>
      <c r="E68" s="270"/>
      <c r="F68" s="270"/>
      <c r="G68" s="270"/>
      <c r="H68" s="271"/>
      <c r="I68" s="124"/>
      <c r="J68" s="262"/>
      <c r="K68" s="273"/>
      <c r="L68" s="273"/>
      <c r="M68" s="274"/>
      <c r="N68" s="125"/>
      <c r="O68" s="262"/>
      <c r="P68" s="263"/>
      <c r="Q68" s="354"/>
      <c r="R68" s="348"/>
      <c r="S68" s="350"/>
      <c r="T68" s="350"/>
      <c r="U68" s="350"/>
      <c r="V68" s="350"/>
      <c r="W68" s="350"/>
      <c r="X68" s="22">
        <f>COUNTIF(R67,"2.訳詞")*2</f>
        <v>0</v>
      </c>
      <c r="Y68" s="22">
        <f>SUM(X67:X68)</f>
        <v>0</v>
      </c>
      <c r="Z68" s="22"/>
      <c r="AA68" s="22"/>
      <c r="AB68" s="22"/>
      <c r="AC68" s="22"/>
      <c r="AD68" s="3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</row>
    <row r="69" spans="1:249" ht="13.5" customHeight="1">
      <c r="A69" s="32"/>
      <c r="B69" s="259"/>
      <c r="C69" s="295"/>
      <c r="D69" s="296"/>
      <c r="E69" s="296"/>
      <c r="F69" s="296"/>
      <c r="G69" s="296"/>
      <c r="H69" s="297"/>
      <c r="I69" s="234"/>
      <c r="J69" s="324"/>
      <c r="K69" s="296"/>
      <c r="L69" s="296"/>
      <c r="M69" s="297"/>
      <c r="N69" s="126"/>
      <c r="O69" s="324"/>
      <c r="P69" s="333"/>
      <c r="Q69" s="355"/>
      <c r="R69" s="349"/>
      <c r="S69" s="350"/>
      <c r="T69" s="350"/>
      <c r="U69" s="350"/>
      <c r="V69" s="350"/>
      <c r="W69" s="350"/>
      <c r="X69" s="22"/>
      <c r="Y69" s="22"/>
      <c r="Z69" s="22"/>
      <c r="AA69" s="22"/>
      <c r="AB69" s="22"/>
      <c r="AC69" s="22"/>
      <c r="AD69" s="3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</row>
    <row r="70" spans="1:249" ht="13.5" customHeight="1">
      <c r="A70" s="32"/>
      <c r="B70" s="257" t="s">
        <v>378</v>
      </c>
      <c r="C70" s="272"/>
      <c r="D70" s="270"/>
      <c r="E70" s="270"/>
      <c r="F70" s="270"/>
      <c r="G70" s="270"/>
      <c r="H70" s="271"/>
      <c r="I70" s="122"/>
      <c r="J70" s="270"/>
      <c r="K70" s="270"/>
      <c r="L70" s="270"/>
      <c r="M70" s="271"/>
      <c r="N70" s="123"/>
      <c r="O70" s="270"/>
      <c r="P70" s="270"/>
      <c r="Q70" s="353"/>
      <c r="R70" s="347"/>
      <c r="S70" s="350"/>
      <c r="T70" s="350"/>
      <c r="U70" s="350"/>
      <c r="V70" s="350"/>
      <c r="W70" s="350"/>
      <c r="X70" s="22">
        <f>COUNTIF(R70,"1.原詞")</f>
        <v>0</v>
      </c>
      <c r="Y70" s="22"/>
      <c r="Z70" s="22"/>
      <c r="AA70" s="22"/>
      <c r="AB70" s="22"/>
      <c r="AC70" s="22"/>
      <c r="AD70" s="3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</row>
    <row r="71" spans="1:249" ht="13.5" customHeight="1">
      <c r="A71" s="32"/>
      <c r="B71" s="258"/>
      <c r="C71" s="272"/>
      <c r="D71" s="270"/>
      <c r="E71" s="270"/>
      <c r="F71" s="270"/>
      <c r="G71" s="270"/>
      <c r="H71" s="271"/>
      <c r="I71" s="124"/>
      <c r="J71" s="262"/>
      <c r="K71" s="273"/>
      <c r="L71" s="273"/>
      <c r="M71" s="274"/>
      <c r="N71" s="125"/>
      <c r="O71" s="262"/>
      <c r="P71" s="263"/>
      <c r="Q71" s="354"/>
      <c r="R71" s="348"/>
      <c r="S71" s="350"/>
      <c r="T71" s="350"/>
      <c r="U71" s="350"/>
      <c r="V71" s="350"/>
      <c r="W71" s="350"/>
      <c r="X71" s="22">
        <f>COUNTIF(R70,"2.訳詞")*2</f>
        <v>0</v>
      </c>
      <c r="Y71" s="22">
        <f>SUM(X70:X71)</f>
        <v>0</v>
      </c>
      <c r="Z71" s="22"/>
      <c r="AA71" s="22"/>
      <c r="AB71" s="22"/>
      <c r="AC71" s="22"/>
      <c r="AD71" s="3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</row>
    <row r="72" spans="1:249" ht="13.5" customHeight="1">
      <c r="A72" s="32"/>
      <c r="B72" s="259"/>
      <c r="C72" s="295"/>
      <c r="D72" s="296"/>
      <c r="E72" s="296"/>
      <c r="F72" s="296"/>
      <c r="G72" s="296"/>
      <c r="H72" s="297"/>
      <c r="I72" s="234"/>
      <c r="J72" s="324"/>
      <c r="K72" s="296"/>
      <c r="L72" s="296"/>
      <c r="M72" s="297"/>
      <c r="N72" s="126"/>
      <c r="O72" s="324"/>
      <c r="P72" s="333"/>
      <c r="Q72" s="355"/>
      <c r="R72" s="349"/>
      <c r="S72" s="350"/>
      <c r="T72" s="350"/>
      <c r="U72" s="350"/>
      <c r="V72" s="350"/>
      <c r="W72" s="350"/>
      <c r="X72" s="22"/>
      <c r="Y72" s="22"/>
      <c r="Z72" s="22"/>
      <c r="AA72" s="22"/>
      <c r="AB72" s="22"/>
      <c r="AC72" s="22"/>
      <c r="AD72" s="3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</row>
    <row r="73" spans="1:249" ht="13.5" customHeight="1">
      <c r="A73" s="32"/>
      <c r="B73" s="257" t="s">
        <v>379</v>
      </c>
      <c r="C73" s="272"/>
      <c r="D73" s="270"/>
      <c r="E73" s="270"/>
      <c r="F73" s="270"/>
      <c r="G73" s="270"/>
      <c r="H73" s="271"/>
      <c r="I73" s="122"/>
      <c r="J73" s="270"/>
      <c r="K73" s="270"/>
      <c r="L73" s="270"/>
      <c r="M73" s="271"/>
      <c r="N73" s="123"/>
      <c r="O73" s="270"/>
      <c r="P73" s="270"/>
      <c r="Q73" s="353"/>
      <c r="R73" s="347"/>
      <c r="S73" s="350"/>
      <c r="T73" s="350"/>
      <c r="U73" s="350"/>
      <c r="V73" s="350"/>
      <c r="W73" s="350"/>
      <c r="X73" s="22">
        <f>COUNTIF(R73,"1.原詞")</f>
        <v>0</v>
      </c>
      <c r="Y73" s="22"/>
      <c r="Z73" s="22"/>
      <c r="AA73" s="22"/>
      <c r="AB73" s="22"/>
      <c r="AC73" s="22"/>
      <c r="AD73" s="3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</row>
    <row r="74" spans="1:249" ht="13.5" customHeight="1">
      <c r="A74" s="32"/>
      <c r="B74" s="258"/>
      <c r="C74" s="272"/>
      <c r="D74" s="270"/>
      <c r="E74" s="270"/>
      <c r="F74" s="270"/>
      <c r="G74" s="270"/>
      <c r="H74" s="271"/>
      <c r="I74" s="124"/>
      <c r="J74" s="262"/>
      <c r="K74" s="273"/>
      <c r="L74" s="273"/>
      <c r="M74" s="274"/>
      <c r="N74" s="125"/>
      <c r="O74" s="262"/>
      <c r="P74" s="263"/>
      <c r="Q74" s="354"/>
      <c r="R74" s="348"/>
      <c r="S74" s="350"/>
      <c r="T74" s="350"/>
      <c r="U74" s="350"/>
      <c r="V74" s="350"/>
      <c r="W74" s="350"/>
      <c r="X74" s="22">
        <f>COUNTIF(R73,"2.訳詞")*2</f>
        <v>0</v>
      </c>
      <c r="Y74" s="22">
        <f>SUM(X73:X74)</f>
        <v>0</v>
      </c>
      <c r="Z74" s="22"/>
      <c r="AA74" s="22"/>
      <c r="AB74" s="22"/>
      <c r="AC74" s="22"/>
      <c r="AD74" s="3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</row>
    <row r="75" spans="1:249" ht="13.5" customHeight="1">
      <c r="A75" s="32"/>
      <c r="B75" s="259"/>
      <c r="C75" s="295"/>
      <c r="D75" s="296"/>
      <c r="E75" s="296"/>
      <c r="F75" s="296"/>
      <c r="G75" s="296"/>
      <c r="H75" s="297"/>
      <c r="I75" s="234"/>
      <c r="J75" s="324"/>
      <c r="K75" s="296"/>
      <c r="L75" s="296"/>
      <c r="M75" s="297"/>
      <c r="N75" s="126"/>
      <c r="O75" s="324"/>
      <c r="P75" s="333"/>
      <c r="Q75" s="355"/>
      <c r="R75" s="349"/>
      <c r="S75" s="350"/>
      <c r="T75" s="350"/>
      <c r="U75" s="350"/>
      <c r="V75" s="350"/>
      <c r="W75" s="350"/>
      <c r="X75" s="22"/>
      <c r="Y75" s="22"/>
      <c r="Z75" s="22"/>
      <c r="AA75" s="22"/>
      <c r="AB75" s="22"/>
      <c r="AC75" s="22"/>
      <c r="AD75" s="3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</row>
    <row r="76" spans="1:249" ht="13.5" customHeight="1">
      <c r="A76" s="32"/>
      <c r="B76" s="257" t="s">
        <v>380</v>
      </c>
      <c r="C76" s="272"/>
      <c r="D76" s="270"/>
      <c r="E76" s="270"/>
      <c r="F76" s="270"/>
      <c r="G76" s="270"/>
      <c r="H76" s="271"/>
      <c r="I76" s="122"/>
      <c r="J76" s="270"/>
      <c r="K76" s="270"/>
      <c r="L76" s="270"/>
      <c r="M76" s="271"/>
      <c r="N76" s="123"/>
      <c r="O76" s="270"/>
      <c r="P76" s="270"/>
      <c r="Q76" s="353"/>
      <c r="R76" s="347"/>
      <c r="S76" s="350"/>
      <c r="T76" s="350"/>
      <c r="U76" s="350"/>
      <c r="V76" s="350"/>
      <c r="W76" s="350"/>
      <c r="X76" s="22">
        <f>COUNTIF(R76,"1.原詞")</f>
        <v>0</v>
      </c>
      <c r="Y76" s="22"/>
      <c r="Z76" s="22"/>
      <c r="AA76" s="22"/>
      <c r="AB76" s="22"/>
      <c r="AC76" s="22"/>
      <c r="AD76" s="3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</row>
    <row r="77" spans="1:249" ht="13.5" customHeight="1">
      <c r="A77" s="32"/>
      <c r="B77" s="258"/>
      <c r="C77" s="272"/>
      <c r="D77" s="270"/>
      <c r="E77" s="270"/>
      <c r="F77" s="270"/>
      <c r="G77" s="270"/>
      <c r="H77" s="271"/>
      <c r="I77" s="124"/>
      <c r="J77" s="262"/>
      <c r="K77" s="273"/>
      <c r="L77" s="273"/>
      <c r="M77" s="274"/>
      <c r="N77" s="125"/>
      <c r="O77" s="262"/>
      <c r="P77" s="263"/>
      <c r="Q77" s="354"/>
      <c r="R77" s="348"/>
      <c r="S77" s="350"/>
      <c r="T77" s="350"/>
      <c r="U77" s="350"/>
      <c r="V77" s="350"/>
      <c r="W77" s="350"/>
      <c r="X77" s="22">
        <f>COUNTIF(R76,"2.訳詞")*2</f>
        <v>0</v>
      </c>
      <c r="Y77" s="22">
        <f>SUM(X76:X77)</f>
        <v>0</v>
      </c>
      <c r="Z77" s="22"/>
      <c r="AA77" s="22"/>
      <c r="AB77" s="22"/>
      <c r="AC77" s="22"/>
      <c r="AD77" s="3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</row>
    <row r="78" spans="1:249" ht="13.5" customHeight="1">
      <c r="A78" s="32"/>
      <c r="B78" s="259"/>
      <c r="C78" s="295"/>
      <c r="D78" s="296"/>
      <c r="E78" s="296"/>
      <c r="F78" s="296"/>
      <c r="G78" s="296"/>
      <c r="H78" s="297"/>
      <c r="I78" s="234"/>
      <c r="J78" s="324"/>
      <c r="K78" s="296"/>
      <c r="L78" s="296"/>
      <c r="M78" s="297"/>
      <c r="N78" s="126"/>
      <c r="O78" s="324"/>
      <c r="P78" s="333"/>
      <c r="Q78" s="355"/>
      <c r="R78" s="349"/>
      <c r="S78" s="350"/>
      <c r="T78" s="350"/>
      <c r="U78" s="350"/>
      <c r="V78" s="350"/>
      <c r="W78" s="350"/>
      <c r="X78" s="22"/>
      <c r="Y78" s="22"/>
      <c r="Z78" s="22"/>
      <c r="AA78" s="22"/>
      <c r="AB78" s="22"/>
      <c r="AC78" s="22"/>
      <c r="AD78" s="3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</row>
    <row r="79" spans="1:249" ht="13.5" customHeight="1">
      <c r="A79" s="32"/>
      <c r="B79" s="257" t="s">
        <v>381</v>
      </c>
      <c r="C79" s="272"/>
      <c r="D79" s="270"/>
      <c r="E79" s="270"/>
      <c r="F79" s="270"/>
      <c r="G79" s="270"/>
      <c r="H79" s="271"/>
      <c r="I79" s="122"/>
      <c r="J79" s="270"/>
      <c r="K79" s="270"/>
      <c r="L79" s="270"/>
      <c r="M79" s="271"/>
      <c r="N79" s="123"/>
      <c r="O79" s="270"/>
      <c r="P79" s="270"/>
      <c r="Q79" s="353"/>
      <c r="R79" s="347"/>
      <c r="S79" s="350"/>
      <c r="T79" s="350"/>
      <c r="U79" s="350"/>
      <c r="V79" s="350"/>
      <c r="W79" s="350"/>
      <c r="X79" s="22">
        <f>COUNTIF(R79,"1.原詞")</f>
        <v>0</v>
      </c>
      <c r="Y79" s="22"/>
      <c r="Z79" s="22"/>
      <c r="AA79" s="22"/>
      <c r="AB79" s="22"/>
      <c r="AC79" s="22"/>
      <c r="AD79" s="3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</row>
    <row r="80" spans="1:249" ht="13.5" customHeight="1">
      <c r="A80" s="32"/>
      <c r="B80" s="258"/>
      <c r="C80" s="272"/>
      <c r="D80" s="270"/>
      <c r="E80" s="270"/>
      <c r="F80" s="270"/>
      <c r="G80" s="270"/>
      <c r="H80" s="271"/>
      <c r="I80" s="124"/>
      <c r="J80" s="262"/>
      <c r="K80" s="273"/>
      <c r="L80" s="273"/>
      <c r="M80" s="274"/>
      <c r="N80" s="125"/>
      <c r="O80" s="262"/>
      <c r="P80" s="263"/>
      <c r="Q80" s="354"/>
      <c r="R80" s="348"/>
      <c r="S80" s="350"/>
      <c r="T80" s="350"/>
      <c r="U80" s="350"/>
      <c r="V80" s="350"/>
      <c r="W80" s="350"/>
      <c r="X80" s="22">
        <f>COUNTIF(R79,"2.訳詞")*2</f>
        <v>0</v>
      </c>
      <c r="Y80" s="22">
        <f>SUM(X79:X80)</f>
        <v>0</v>
      </c>
      <c r="Z80" s="22"/>
      <c r="AA80" s="22"/>
      <c r="AB80" s="22"/>
      <c r="AC80" s="22"/>
      <c r="AD80" s="3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</row>
    <row r="81" spans="1:249" ht="13.9" customHeight="1" thickBot="1">
      <c r="A81" s="32"/>
      <c r="B81" s="259"/>
      <c r="C81" s="295"/>
      <c r="D81" s="296"/>
      <c r="E81" s="296"/>
      <c r="F81" s="296"/>
      <c r="G81" s="296"/>
      <c r="H81" s="297"/>
      <c r="I81" s="234"/>
      <c r="J81" s="324"/>
      <c r="K81" s="296"/>
      <c r="L81" s="296"/>
      <c r="M81" s="297"/>
      <c r="N81" s="126"/>
      <c r="O81" s="324"/>
      <c r="P81" s="333"/>
      <c r="Q81" s="356"/>
      <c r="R81" s="358"/>
      <c r="S81" s="350"/>
      <c r="T81" s="350"/>
      <c r="U81" s="350"/>
      <c r="V81" s="350"/>
      <c r="W81" s="350"/>
      <c r="X81" s="22"/>
      <c r="Y81" s="22"/>
      <c r="Z81" s="22"/>
      <c r="AA81" s="22"/>
      <c r="AB81" s="22"/>
      <c r="AC81" s="22"/>
      <c r="AD81" s="3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</row>
    <row r="82" spans="1:249" ht="25.9" customHeight="1">
      <c r="A82" s="32"/>
      <c r="B82" s="32"/>
      <c r="C82" s="322" t="s">
        <v>182</v>
      </c>
      <c r="D82" s="322"/>
      <c r="E82" s="322"/>
      <c r="F82" s="322"/>
      <c r="G82" s="322"/>
      <c r="H82" s="322"/>
      <c r="I82" s="325" t="s">
        <v>152</v>
      </c>
      <c r="J82" s="325"/>
      <c r="K82" s="325"/>
      <c r="L82" s="325"/>
      <c r="M82" s="325"/>
      <c r="N82" s="326" t="s">
        <v>230</v>
      </c>
      <c r="O82" s="326"/>
      <c r="P82" s="326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3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</row>
    <row r="83" spans="1:249">
      <c r="A83" s="32"/>
      <c r="B83" s="32"/>
      <c r="C83" s="323"/>
      <c r="D83" s="323"/>
      <c r="E83" s="323"/>
      <c r="F83" s="323"/>
      <c r="G83" s="323"/>
      <c r="H83" s="323"/>
      <c r="I83" s="332" t="s">
        <v>231</v>
      </c>
      <c r="J83" s="332"/>
      <c r="K83" s="332"/>
      <c r="L83" s="332"/>
      <c r="M83" s="332"/>
      <c r="N83" s="332" t="s">
        <v>108</v>
      </c>
      <c r="O83" s="332"/>
      <c r="P83" s="332"/>
      <c r="Q83" s="105" t="s">
        <v>109</v>
      </c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3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</row>
    <row r="84" spans="1:249">
      <c r="A84" s="3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3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</row>
    <row r="85" spans="1:249">
      <c r="A85" s="256" t="s">
        <v>124</v>
      </c>
      <c r="B85" s="58" t="s">
        <v>48</v>
      </c>
      <c r="C85" s="307"/>
      <c r="D85" s="307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3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</row>
    <row r="86" spans="1:249" ht="13.15" customHeight="1">
      <c r="A86" s="256"/>
      <c r="B86" s="58" t="s">
        <v>47</v>
      </c>
      <c r="C86" s="307"/>
      <c r="D86" s="308"/>
      <c r="E86" s="34" t="s">
        <v>58</v>
      </c>
      <c r="F86" s="22"/>
      <c r="G86" s="22"/>
      <c r="H86" s="22"/>
      <c r="I86" s="22"/>
      <c r="J86" s="22"/>
      <c r="K86" s="22"/>
      <c r="L86" s="22"/>
      <c r="M86" s="22"/>
      <c r="N86" s="38"/>
      <c r="O86" s="38"/>
      <c r="P86" s="38"/>
      <c r="Q86" s="38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3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</row>
    <row r="87" spans="1:249">
      <c r="A87" s="32"/>
      <c r="B87" s="22"/>
      <c r="C87" s="22"/>
      <c r="D87" s="22"/>
      <c r="E87" s="29"/>
      <c r="F87" s="22"/>
      <c r="G87" s="22"/>
      <c r="H87" s="22"/>
      <c r="I87" s="22"/>
      <c r="J87" s="22"/>
      <c r="K87" s="22"/>
      <c r="L87" s="22"/>
      <c r="M87" s="22"/>
      <c r="N87" s="38"/>
      <c r="O87" s="38"/>
      <c r="P87" s="38"/>
      <c r="Q87" s="38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3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</row>
    <row r="88" spans="1:249">
      <c r="A88" s="256" t="s">
        <v>124</v>
      </c>
      <c r="B88" s="58" t="s">
        <v>263</v>
      </c>
      <c r="C88" s="307"/>
      <c r="D88" s="307"/>
      <c r="E88" s="22"/>
      <c r="F88" s="22"/>
      <c r="G88" s="22"/>
      <c r="H88" s="22"/>
      <c r="I88" s="22"/>
      <c r="J88" s="22"/>
      <c r="K88" s="22"/>
      <c r="L88" s="22"/>
      <c r="M88" s="38"/>
      <c r="N88" s="38"/>
      <c r="O88" s="38"/>
      <c r="P88" s="38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3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</row>
    <row r="89" spans="1:249">
      <c r="A89" s="256"/>
      <c r="B89" s="58" t="s">
        <v>262</v>
      </c>
      <c r="C89" s="307"/>
      <c r="D89" s="307"/>
      <c r="E89" s="29" t="s">
        <v>59</v>
      </c>
      <c r="F89" s="22"/>
      <c r="G89" s="22"/>
      <c r="H89" s="22"/>
      <c r="I89" s="22"/>
      <c r="J89" s="22"/>
      <c r="K89" s="22"/>
      <c r="L89" s="22"/>
      <c r="M89" s="38"/>
      <c r="N89" s="38"/>
      <c r="O89" s="38"/>
      <c r="P89" s="38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3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</row>
    <row r="90" spans="1:249" ht="13.15" thickBot="1">
      <c r="A90" s="32"/>
      <c r="B90" s="26"/>
      <c r="C90" s="26"/>
      <c r="D90" s="26"/>
      <c r="E90" s="26"/>
      <c r="F90" s="26"/>
      <c r="G90" s="26"/>
      <c r="H90" s="22"/>
      <c r="I90" s="22"/>
      <c r="J90" s="22"/>
      <c r="K90" s="22"/>
      <c r="L90" s="22"/>
      <c r="M90" s="22"/>
      <c r="N90" s="133"/>
      <c r="O90" s="133"/>
      <c r="P90" s="133"/>
      <c r="Q90" s="133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3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</row>
    <row r="91" spans="1:249">
      <c r="A91" s="32" t="s">
        <v>22</v>
      </c>
      <c r="B91" s="145" t="s">
        <v>279</v>
      </c>
      <c r="C91" s="312"/>
      <c r="D91" s="307"/>
      <c r="E91" s="29"/>
      <c r="F91" s="29"/>
      <c r="G91" s="29"/>
      <c r="H91" s="22"/>
      <c r="I91" s="22"/>
      <c r="J91" s="22"/>
      <c r="K91" s="22"/>
      <c r="L91" s="22"/>
      <c r="M91" s="22"/>
      <c r="N91" s="133"/>
      <c r="O91" s="133"/>
      <c r="P91" s="133"/>
      <c r="Q91" s="133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3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</row>
    <row r="92" spans="1:249">
      <c r="A92" s="32"/>
      <c r="B92" s="146"/>
      <c r="C92" s="22"/>
      <c r="D92" s="22"/>
      <c r="E92" s="29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3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</row>
    <row r="93" spans="1:249">
      <c r="A93" s="306" t="s">
        <v>124</v>
      </c>
      <c r="B93" s="310" t="s">
        <v>219</v>
      </c>
      <c r="C93" s="313"/>
      <c r="D93" s="313"/>
      <c r="E93" s="313"/>
      <c r="F93" s="313"/>
      <c r="G93" s="313"/>
      <c r="H93" s="313"/>
      <c r="I93" s="313"/>
      <c r="J93" s="313"/>
      <c r="K93" s="313"/>
      <c r="L93" s="313"/>
      <c r="M93" s="314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3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</row>
    <row r="94" spans="1:249" ht="13.15" thickBot="1">
      <c r="A94" s="306"/>
      <c r="B94" s="311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6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3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</row>
    <row r="95" spans="1:249">
      <c r="A95" s="3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9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3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</row>
    <row r="96" spans="1:249">
      <c r="A96" s="256" t="s">
        <v>124</v>
      </c>
      <c r="B96" s="60" t="s">
        <v>218</v>
      </c>
      <c r="C96" s="307"/>
      <c r="D96" s="307"/>
      <c r="E96" s="22"/>
      <c r="F96" s="22"/>
      <c r="G96" s="22"/>
      <c r="H96" s="22"/>
      <c r="I96" s="22"/>
      <c r="J96" s="22"/>
      <c r="K96" s="22"/>
      <c r="L96" s="22"/>
      <c r="M96" s="22"/>
      <c r="N96" s="29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3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</row>
    <row r="97" spans="1:249">
      <c r="A97" s="256"/>
      <c r="B97" s="60" t="s">
        <v>210</v>
      </c>
      <c r="C97" s="307"/>
      <c r="D97" s="307"/>
      <c r="E97" s="29" t="s">
        <v>59</v>
      </c>
      <c r="F97" s="22"/>
      <c r="G97" s="22"/>
      <c r="H97" s="22"/>
      <c r="I97" s="22"/>
      <c r="J97" s="22"/>
      <c r="K97" s="22"/>
      <c r="L97" s="22"/>
      <c r="M97" s="22"/>
      <c r="N97" s="29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3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</row>
    <row r="98" spans="1:249">
      <c r="A98" s="32"/>
      <c r="B98" s="22"/>
      <c r="C98" s="22"/>
      <c r="D98" s="22"/>
      <c r="E98" s="29"/>
      <c r="F98" s="22"/>
      <c r="G98" s="22"/>
      <c r="H98" s="22"/>
      <c r="I98" s="22"/>
      <c r="J98" s="22"/>
      <c r="K98" s="22"/>
      <c r="L98" s="22"/>
      <c r="M98" s="22"/>
      <c r="N98" s="29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3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</row>
    <row r="99" spans="1:249">
      <c r="A99" s="256" t="s">
        <v>124</v>
      </c>
      <c r="B99" s="60" t="s">
        <v>374</v>
      </c>
      <c r="C99" s="307"/>
      <c r="D99" s="307"/>
      <c r="E99" s="22"/>
      <c r="F99" s="22"/>
      <c r="G99" s="22"/>
      <c r="H99" s="22"/>
      <c r="I99" s="22"/>
      <c r="J99" s="22"/>
      <c r="K99" s="22"/>
      <c r="L99" s="22"/>
      <c r="M99" s="22"/>
      <c r="N99" s="29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3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</row>
    <row r="100" spans="1:249">
      <c r="A100" s="256"/>
      <c r="B100" s="60" t="s">
        <v>375</v>
      </c>
      <c r="C100" s="307"/>
      <c r="D100" s="307"/>
      <c r="E100" s="29" t="s">
        <v>59</v>
      </c>
      <c r="F100" s="22"/>
      <c r="G100" s="22"/>
      <c r="H100" s="22"/>
      <c r="I100" s="22"/>
      <c r="J100" s="22"/>
      <c r="K100" s="22"/>
      <c r="L100" s="22"/>
      <c r="M100" s="22"/>
      <c r="N100" s="29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3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</row>
    <row r="101" spans="1:249">
      <c r="A101" s="3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9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3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</row>
    <row r="102" spans="1:249">
      <c r="A102" s="32"/>
      <c r="B102" s="33" t="s">
        <v>132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3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</row>
    <row r="103" spans="1:249">
      <c r="A103" s="256" t="s">
        <v>277</v>
      </c>
      <c r="B103" s="290" t="s">
        <v>215</v>
      </c>
      <c r="C103" s="317"/>
      <c r="D103" s="317"/>
      <c r="E103" s="33" t="s">
        <v>139</v>
      </c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89" t="str">
        <f>IF(C103="","",C103)</f>
        <v/>
      </c>
      <c r="T103" s="289"/>
      <c r="U103" s="22"/>
      <c r="V103" s="22"/>
      <c r="W103" s="22"/>
      <c r="X103" s="22"/>
      <c r="Y103" s="22"/>
      <c r="Z103" s="22"/>
      <c r="AA103" s="22"/>
      <c r="AB103" s="22"/>
      <c r="AC103" s="22"/>
      <c r="AD103" s="3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</row>
    <row r="104" spans="1:249">
      <c r="A104" s="256"/>
      <c r="B104" s="290"/>
      <c r="C104" s="317"/>
      <c r="D104" s="317"/>
      <c r="E104" s="33" t="s">
        <v>386</v>
      </c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104"/>
      <c r="T104" s="104"/>
      <c r="U104" s="22"/>
      <c r="V104" s="22"/>
      <c r="W104" s="22"/>
      <c r="X104" s="22"/>
      <c r="Y104" s="22"/>
      <c r="Z104" s="22"/>
      <c r="AA104" s="22"/>
      <c r="AB104" s="22"/>
      <c r="AC104" s="22"/>
      <c r="AD104" s="3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</row>
    <row r="105" spans="1:249">
      <c r="A105" s="256" t="s">
        <v>281</v>
      </c>
      <c r="B105" s="290" t="s">
        <v>216</v>
      </c>
      <c r="C105" s="317"/>
      <c r="D105" s="317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89" t="str">
        <f>IF(C105="","",C105)</f>
        <v/>
      </c>
      <c r="T105" s="289"/>
      <c r="U105" s="22"/>
      <c r="V105" s="22"/>
      <c r="W105" s="22"/>
      <c r="X105" s="22"/>
      <c r="Y105" s="22"/>
      <c r="Z105" s="22"/>
      <c r="AA105" s="22"/>
      <c r="AB105" s="22"/>
      <c r="AC105" s="22"/>
      <c r="AD105" s="3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</row>
    <row r="106" spans="1:249">
      <c r="A106" s="256"/>
      <c r="B106" s="290"/>
      <c r="C106" s="317"/>
      <c r="D106" s="317"/>
      <c r="E106" s="254" t="s">
        <v>158</v>
      </c>
      <c r="F106" s="254"/>
      <c r="G106" s="254"/>
      <c r="H106" s="254"/>
      <c r="I106" s="254"/>
      <c r="J106" s="254"/>
      <c r="K106" s="254"/>
      <c r="L106" s="254"/>
      <c r="M106" s="254"/>
      <c r="N106" s="254"/>
      <c r="O106" s="254"/>
      <c r="P106" s="254"/>
      <c r="Q106" s="254"/>
      <c r="R106" s="254"/>
      <c r="S106" s="31"/>
      <c r="T106" s="31"/>
      <c r="U106" s="22"/>
      <c r="V106" s="22"/>
      <c r="W106" s="22"/>
      <c r="X106" s="22"/>
      <c r="Y106" s="22"/>
      <c r="Z106" s="22"/>
      <c r="AA106" s="22"/>
      <c r="AB106" s="22"/>
      <c r="AC106" s="22"/>
      <c r="AD106" s="3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</row>
    <row r="107" spans="1:249">
      <c r="A107" s="256" t="s">
        <v>281</v>
      </c>
      <c r="B107" s="290" t="s">
        <v>217</v>
      </c>
      <c r="C107" s="317"/>
      <c r="D107" s="31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89" t="str">
        <f>IF(C107="","",C107)</f>
        <v/>
      </c>
      <c r="T107" s="289"/>
      <c r="U107" s="22"/>
      <c r="V107" s="22"/>
      <c r="W107" s="22"/>
      <c r="X107" s="22"/>
      <c r="Y107" s="22"/>
      <c r="Z107" s="22"/>
      <c r="AA107" s="22"/>
      <c r="AB107" s="22"/>
      <c r="AC107" s="22"/>
      <c r="AD107" s="3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</row>
    <row r="108" spans="1:249">
      <c r="A108" s="256"/>
      <c r="B108" s="290"/>
      <c r="C108" s="317"/>
      <c r="D108" s="317"/>
      <c r="E108" s="30" t="s">
        <v>213</v>
      </c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31"/>
      <c r="T108" s="31"/>
      <c r="U108" s="22"/>
      <c r="V108" s="22"/>
      <c r="W108" s="22"/>
      <c r="X108" s="22"/>
      <c r="Y108" s="22"/>
      <c r="Z108" s="22"/>
      <c r="AA108" s="22"/>
      <c r="AB108" s="22"/>
      <c r="AC108" s="22"/>
      <c r="AD108" s="3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</row>
    <row r="109" spans="1:249">
      <c r="A109" s="32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6"/>
      <c r="T109" s="28"/>
      <c r="U109" s="22"/>
      <c r="V109" s="22"/>
      <c r="W109" s="22"/>
      <c r="X109" s="22"/>
      <c r="Y109" s="22"/>
      <c r="Z109" s="22"/>
      <c r="AA109" s="22"/>
      <c r="AB109" s="22"/>
      <c r="AC109" s="22"/>
      <c r="AD109" s="3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</row>
    <row r="110" spans="1:249">
      <c r="A110" s="32" t="s">
        <v>22</v>
      </c>
      <c r="B110" s="59" t="s">
        <v>23</v>
      </c>
      <c r="C110" s="309"/>
      <c r="D110" s="305"/>
      <c r="E110" s="30" t="str">
        <f>IF(C110="全開","　※ピアノは舞台中央に設置します。「全開」の場合はご注意ください。","")</f>
        <v/>
      </c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6"/>
      <c r="T110" s="28"/>
      <c r="U110" s="22"/>
      <c r="V110" s="22"/>
      <c r="W110" s="22"/>
      <c r="X110" s="22"/>
      <c r="Y110" s="22"/>
      <c r="Z110" s="22"/>
      <c r="AA110" s="22"/>
      <c r="AB110" s="22"/>
      <c r="AC110" s="22"/>
      <c r="AD110" s="3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</row>
    <row r="111" spans="1:249">
      <c r="A111" s="32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6"/>
      <c r="T111" s="28"/>
      <c r="U111" s="22"/>
      <c r="V111" s="22"/>
      <c r="W111" s="22"/>
      <c r="X111" s="22"/>
      <c r="Y111" s="22"/>
      <c r="Z111" s="22"/>
      <c r="AA111" s="22"/>
      <c r="AB111" s="22"/>
      <c r="AC111" s="22"/>
      <c r="AD111" s="3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</row>
    <row r="112" spans="1:249">
      <c r="A112" s="32" t="s">
        <v>22</v>
      </c>
      <c r="B112" s="59" t="s">
        <v>4</v>
      </c>
      <c r="C112" s="102"/>
      <c r="D112" s="26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6"/>
      <c r="T112" s="28"/>
      <c r="U112" s="22"/>
      <c r="V112" s="22"/>
      <c r="W112" s="22"/>
      <c r="X112" s="22"/>
      <c r="Y112" s="22"/>
      <c r="Z112" s="22"/>
      <c r="AA112" s="22"/>
      <c r="AB112" s="22"/>
      <c r="AC112" s="22"/>
      <c r="AD112" s="3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</row>
    <row r="113" spans="1:249">
      <c r="A113" s="32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6"/>
      <c r="T113" s="28"/>
      <c r="U113" s="22"/>
      <c r="V113" s="22"/>
      <c r="W113" s="22"/>
      <c r="X113" s="22"/>
      <c r="Y113" s="22"/>
      <c r="Z113" s="22"/>
      <c r="AA113" s="22"/>
      <c r="AB113" s="22"/>
      <c r="AC113" s="22"/>
      <c r="AD113" s="3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</row>
    <row r="114" spans="1:249">
      <c r="A114" s="32" t="s">
        <v>22</v>
      </c>
      <c r="B114" s="59" t="s">
        <v>98</v>
      </c>
      <c r="C114" s="102"/>
      <c r="D114" s="26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6"/>
      <c r="T114" s="28"/>
      <c r="U114" s="22"/>
      <c r="V114" s="22"/>
      <c r="W114" s="22"/>
      <c r="X114" s="22"/>
      <c r="Y114" s="22"/>
      <c r="Z114" s="22"/>
      <c r="AA114" s="22"/>
      <c r="AB114" s="22"/>
      <c r="AC114" s="22"/>
      <c r="AD114" s="3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</row>
    <row r="115" spans="1:249">
      <c r="A115" s="32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6"/>
      <c r="T115" s="28"/>
      <c r="U115" s="22"/>
      <c r="V115" s="22"/>
      <c r="W115" s="22"/>
      <c r="X115" s="22"/>
      <c r="Y115" s="22"/>
      <c r="Z115" s="22"/>
      <c r="AA115" s="22"/>
      <c r="AB115" s="22"/>
      <c r="AC115" s="22"/>
      <c r="AD115" s="3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</row>
    <row r="116" spans="1:249">
      <c r="A116" s="32" t="s">
        <v>22</v>
      </c>
      <c r="B116" s="59" t="s">
        <v>7</v>
      </c>
      <c r="C116" s="102"/>
      <c r="D116" s="327" t="str">
        <f>IF(C116="要","　→　※「譜めくりの方」は各団でご準備ください。","")</f>
        <v/>
      </c>
      <c r="E116" s="328"/>
      <c r="F116" s="328"/>
      <c r="G116" s="328"/>
      <c r="H116" s="328"/>
      <c r="I116" s="328"/>
      <c r="J116" s="328"/>
      <c r="K116" s="328"/>
      <c r="L116" s="328"/>
      <c r="M116" s="328"/>
      <c r="N116" s="27"/>
      <c r="O116" s="27"/>
      <c r="P116" s="27"/>
      <c r="Q116" s="27"/>
      <c r="R116" s="27"/>
      <c r="S116" s="26"/>
      <c r="T116" s="28"/>
      <c r="U116" s="22"/>
      <c r="V116" s="22"/>
      <c r="W116" s="22"/>
      <c r="X116" s="22"/>
      <c r="Y116" s="22"/>
      <c r="Z116" s="22"/>
      <c r="AA116" s="22"/>
      <c r="AB116" s="22"/>
      <c r="AC116" s="22"/>
      <c r="AD116" s="3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</row>
    <row r="117" spans="1:249">
      <c r="A117" s="32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6"/>
      <c r="T117" s="28"/>
      <c r="U117" s="22"/>
      <c r="V117" s="22"/>
      <c r="W117" s="22"/>
      <c r="X117" s="22"/>
      <c r="Y117" s="22"/>
      <c r="Z117" s="22"/>
      <c r="AA117" s="22"/>
      <c r="AB117" s="22"/>
      <c r="AC117" s="22"/>
      <c r="AD117" s="3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</row>
    <row r="118" spans="1:249">
      <c r="A118" s="256" t="s">
        <v>124</v>
      </c>
      <c r="B118" s="321" t="s">
        <v>233</v>
      </c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7"/>
      <c r="R118" s="27"/>
      <c r="S118" s="26"/>
      <c r="T118" s="28"/>
      <c r="U118" s="22"/>
      <c r="V118" s="22"/>
      <c r="W118" s="22"/>
      <c r="X118" s="22"/>
      <c r="Y118" s="22"/>
      <c r="Z118" s="22"/>
      <c r="AA118" s="22"/>
      <c r="AB118" s="22"/>
      <c r="AC118" s="22"/>
      <c r="AD118" s="3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</row>
    <row r="119" spans="1:249">
      <c r="A119" s="256"/>
      <c r="B119" s="321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3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</row>
    <row r="120" spans="1:249" ht="13.15" thickBot="1">
      <c r="A120" s="3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3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</row>
    <row r="121" spans="1:249" ht="26.25" customHeight="1" thickTop="1">
      <c r="A121" s="32"/>
      <c r="B121" s="329" t="s">
        <v>183</v>
      </c>
      <c r="C121" s="330"/>
      <c r="D121" s="330"/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  <c r="S121" s="331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3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</row>
    <row r="122" spans="1:249" ht="26.25" customHeight="1" thickBot="1">
      <c r="A122" s="32"/>
      <c r="B122" s="318" t="s">
        <v>184</v>
      </c>
      <c r="C122" s="319"/>
      <c r="D122" s="319"/>
      <c r="E122" s="319"/>
      <c r="F122" s="319"/>
      <c r="G122" s="319"/>
      <c r="H122" s="319"/>
      <c r="I122" s="319"/>
      <c r="J122" s="319"/>
      <c r="K122" s="319"/>
      <c r="L122" s="319"/>
      <c r="M122" s="319"/>
      <c r="N122" s="319"/>
      <c r="O122" s="319"/>
      <c r="P122" s="319"/>
      <c r="Q122" s="319"/>
      <c r="R122" s="319"/>
      <c r="S122" s="320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3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</row>
    <row r="123" spans="1:249" ht="13.15" thickTop="1">
      <c r="A123" s="3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3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</row>
    <row r="124" spans="1:249">
      <c r="A124" s="3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3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</row>
    <row r="125" spans="1:249">
      <c r="A125" s="3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3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</row>
    <row r="126" spans="1:249">
      <c r="A126" s="3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3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</row>
    <row r="127" spans="1:249">
      <c r="A127" s="3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3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</row>
    <row r="128" spans="1:249">
      <c r="A128" s="3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3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</row>
    <row r="129" spans="1:249">
      <c r="A129" s="3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3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</row>
    <row r="130" spans="1:249">
      <c r="A130" s="3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3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</row>
    <row r="131" spans="1:249">
      <c r="A131" s="3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3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</row>
    <row r="132" spans="1:249">
      <c r="A132" s="3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3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</row>
    <row r="133" spans="1:249">
      <c r="A133" s="3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3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</row>
    <row r="134" spans="1:249">
      <c r="A134" s="3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3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</row>
    <row r="135" spans="1:249">
      <c r="A135" s="3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3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</row>
    <row r="136" spans="1:249">
      <c r="A136" s="3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3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</row>
    <row r="137" spans="1:249">
      <c r="A137" s="3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3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</row>
    <row r="138" spans="1:249">
      <c r="A138" s="3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3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</row>
    <row r="139" spans="1:249">
      <c r="A139" s="3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3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</row>
    <row r="140" spans="1:249">
      <c r="A140" s="3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3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</row>
    <row r="141" spans="1:249">
      <c r="A141" s="3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3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</row>
    <row r="142" spans="1:249">
      <c r="A142" s="3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3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</row>
    <row r="143" spans="1:249">
      <c r="A143" s="3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3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</row>
    <row r="144" spans="1:249">
      <c r="A144" s="3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3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</row>
    <row r="145" spans="1:249">
      <c r="A145" s="3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3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</row>
    <row r="146" spans="1:249">
      <c r="A146" s="3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3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</row>
    <row r="147" spans="1:249">
      <c r="A147" s="3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3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</row>
    <row r="148" spans="1:249">
      <c r="A148" s="3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3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</row>
    <row r="149" spans="1:249">
      <c r="A149" s="3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3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</row>
    <row r="150" spans="1:249">
      <c r="A150" s="3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3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</row>
    <row r="151" spans="1:249">
      <c r="A151" s="3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3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</row>
    <row r="152" spans="1:249">
      <c r="A152" s="3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3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</row>
    <row r="153" spans="1:249">
      <c r="A153" s="3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3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</row>
    <row r="154" spans="1:249">
      <c r="A154" s="3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3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</row>
    <row r="155" spans="1:249">
      <c r="A155" s="3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3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</row>
    <row r="156" spans="1:249">
      <c r="A156" s="3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3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</row>
    <row r="157" spans="1:249" ht="13.15" customHeight="1">
      <c r="A157" s="3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3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</row>
    <row r="158" spans="1:249">
      <c r="A158" s="3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3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</row>
    <row r="159" spans="1:249" ht="13.15" customHeight="1">
      <c r="A159" s="3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3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</row>
    <row r="160" spans="1:249">
      <c r="A160" s="3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3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</row>
    <row r="161" spans="1:249">
      <c r="A161" s="3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3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</row>
    <row r="162" spans="1:249">
      <c r="A162" s="3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3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</row>
    <row r="163" spans="1:249">
      <c r="A163" s="3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3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</row>
    <row r="164" spans="1:249">
      <c r="A164" s="3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3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</row>
    <row r="165" spans="1:249">
      <c r="A165" s="3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3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</row>
    <row r="166" spans="1:249" ht="13.15" customHeight="1">
      <c r="A166" s="3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3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</row>
    <row r="167" spans="1:249">
      <c r="A167" s="3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3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</row>
    <row r="168" spans="1:249">
      <c r="A168" s="3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3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</row>
    <row r="169" spans="1:249">
      <c r="A169" s="3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3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</row>
    <row r="170" spans="1:249">
      <c r="A170" s="3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3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</row>
    <row r="171" spans="1:249">
      <c r="A171" s="3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3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</row>
    <row r="172" spans="1:249">
      <c r="A172" s="3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3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</row>
    <row r="173" spans="1:249">
      <c r="A173" s="3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3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</row>
    <row r="174" spans="1:249">
      <c r="A174" s="3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3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</row>
    <row r="175" spans="1:249">
      <c r="A175" s="3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3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</row>
    <row r="176" spans="1:249">
      <c r="A176" s="3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3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</row>
    <row r="177" spans="1:249">
      <c r="A177" s="3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3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</row>
    <row r="178" spans="1:249">
      <c r="A178" s="3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3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</row>
    <row r="179" spans="1:249">
      <c r="A179" s="3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3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</row>
    <row r="180" spans="1:249">
      <c r="A180" s="3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3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</row>
    <row r="181" spans="1:249">
      <c r="A181" s="3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3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</row>
    <row r="182" spans="1:249" ht="13.15" customHeight="1">
      <c r="A182" s="3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3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</row>
    <row r="183" spans="1:249">
      <c r="A183" s="3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3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</row>
    <row r="184" spans="1:249">
      <c r="A184" s="3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3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</row>
    <row r="185" spans="1:249">
      <c r="A185" s="3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3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</row>
    <row r="186" spans="1:249">
      <c r="A186" s="3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3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</row>
    <row r="187" spans="1:249">
      <c r="A187" s="3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3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</row>
    <row r="188" spans="1:249">
      <c r="A188" s="3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3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</row>
    <row r="189" spans="1:249">
      <c r="A189" s="3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3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</row>
    <row r="190" spans="1:249">
      <c r="A190" s="3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3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</row>
    <row r="191" spans="1:249">
      <c r="A191" s="3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3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</row>
    <row r="192" spans="1:249">
      <c r="A192" s="3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3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</row>
    <row r="193" spans="1:249">
      <c r="A193" s="3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3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</row>
    <row r="194" spans="1:249">
      <c r="A194" s="3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3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</row>
    <row r="195" spans="1:249">
      <c r="A195" s="3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3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</row>
    <row r="196" spans="1:249">
      <c r="A196" s="3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3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</row>
    <row r="197" spans="1:249">
      <c r="A197" s="3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3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</row>
    <row r="198" spans="1:249">
      <c r="A198" s="3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3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</row>
    <row r="199" spans="1:249">
      <c r="A199" s="3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3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</row>
    <row r="200" spans="1:249">
      <c r="A200" s="3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3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</row>
    <row r="201" spans="1:249">
      <c r="A201" s="3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3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</row>
    <row r="202" spans="1:249">
      <c r="A202" s="3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3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</row>
    <row r="203" spans="1:249">
      <c r="A203" s="3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3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</row>
    <row r="204" spans="1:249">
      <c r="A204" s="3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3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</row>
    <row r="205" spans="1:249">
      <c r="A205" s="3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3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</row>
    <row r="206" spans="1:249">
      <c r="A206" s="3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3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</row>
    <row r="207" spans="1:249">
      <c r="A207" s="3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3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</row>
    <row r="208" spans="1:249">
      <c r="A208" s="3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3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</row>
    <row r="209" spans="1:249">
      <c r="A209" s="3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3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</row>
    <row r="210" spans="1:249">
      <c r="A210" s="3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3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</row>
    <row r="211" spans="1:249">
      <c r="A211" s="3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3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</row>
    <row r="212" spans="1:249">
      <c r="A212" s="3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3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</row>
    <row r="213" spans="1:249">
      <c r="A213" s="3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3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  <c r="IM213" s="22"/>
      <c r="IN213" s="22"/>
      <c r="IO213" s="22"/>
    </row>
    <row r="214" spans="1:249">
      <c r="A214" s="3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3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  <c r="IM214" s="22"/>
      <c r="IN214" s="22"/>
      <c r="IO214" s="22"/>
    </row>
    <row r="215" spans="1:249">
      <c r="A215" s="3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3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</row>
    <row r="216" spans="1:249">
      <c r="A216" s="3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3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  <c r="IM216" s="22"/>
      <c r="IN216" s="22"/>
      <c r="IO216" s="22"/>
    </row>
    <row r="217" spans="1:249">
      <c r="A217" s="3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3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  <c r="IM217" s="22"/>
      <c r="IN217" s="22"/>
      <c r="IO217" s="22"/>
    </row>
    <row r="218" spans="1:249">
      <c r="A218" s="3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3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</row>
    <row r="219" spans="1:249">
      <c r="A219" s="3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3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  <c r="IM219" s="22"/>
      <c r="IN219" s="22"/>
      <c r="IO219" s="22"/>
    </row>
    <row r="220" spans="1:249">
      <c r="A220" s="3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3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  <c r="IM220" s="22"/>
      <c r="IN220" s="22"/>
      <c r="IO220" s="22"/>
    </row>
    <row r="221" spans="1:249">
      <c r="A221" s="3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3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</row>
    <row r="222" spans="1:249">
      <c r="A222" s="3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3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22"/>
      <c r="HT222" s="22"/>
      <c r="HU222" s="22"/>
      <c r="HV222" s="22"/>
      <c r="HW222" s="22"/>
      <c r="HX222" s="22"/>
      <c r="HY222" s="22"/>
      <c r="HZ222" s="22"/>
      <c r="IA222" s="22"/>
      <c r="IB222" s="22"/>
      <c r="IC222" s="22"/>
      <c r="ID222" s="22"/>
      <c r="IE222" s="22"/>
      <c r="IF222" s="22"/>
      <c r="IG222" s="22"/>
      <c r="IH222" s="22"/>
      <c r="II222" s="22"/>
      <c r="IJ222" s="22"/>
      <c r="IK222" s="22"/>
      <c r="IL222" s="22"/>
      <c r="IM222" s="22"/>
      <c r="IN222" s="22"/>
      <c r="IO222" s="22"/>
    </row>
    <row r="223" spans="1:249">
      <c r="A223" s="3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3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22"/>
      <c r="HT223" s="22"/>
      <c r="HU223" s="22"/>
      <c r="HV223" s="22"/>
      <c r="HW223" s="22"/>
      <c r="HX223" s="22"/>
      <c r="HY223" s="22"/>
      <c r="HZ223" s="22"/>
      <c r="IA223" s="22"/>
      <c r="IB223" s="22"/>
      <c r="IC223" s="22"/>
      <c r="ID223" s="22"/>
      <c r="IE223" s="22"/>
      <c r="IF223" s="22"/>
      <c r="IG223" s="22"/>
      <c r="IH223" s="22"/>
      <c r="II223" s="22"/>
      <c r="IJ223" s="22"/>
      <c r="IK223" s="22"/>
      <c r="IL223" s="22"/>
      <c r="IM223" s="22"/>
      <c r="IN223" s="22"/>
      <c r="IO223" s="22"/>
    </row>
    <row r="224" spans="1:249">
      <c r="A224" s="3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3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</row>
    <row r="225" spans="1:249">
      <c r="A225" s="3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3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  <c r="IK225" s="22"/>
      <c r="IL225" s="22"/>
      <c r="IM225" s="22"/>
      <c r="IN225" s="22"/>
      <c r="IO225" s="22"/>
    </row>
    <row r="226" spans="1:249">
      <c r="A226" s="3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3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  <c r="IK226" s="22"/>
      <c r="IL226" s="22"/>
      <c r="IM226" s="22"/>
      <c r="IN226" s="22"/>
      <c r="IO226" s="22"/>
    </row>
    <row r="227" spans="1:249">
      <c r="A227" s="3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3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</row>
    <row r="228" spans="1:249">
      <c r="A228" s="3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3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</row>
    <row r="229" spans="1:249">
      <c r="A229" s="3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3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</row>
    <row r="230" spans="1:249">
      <c r="A230" s="3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3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  <c r="IK230" s="22"/>
      <c r="IL230" s="22"/>
      <c r="IM230" s="22"/>
      <c r="IN230" s="22"/>
      <c r="IO230" s="22"/>
    </row>
    <row r="231" spans="1:249">
      <c r="A231" s="3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3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</row>
    <row r="232" spans="1:249">
      <c r="A232" s="3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3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</row>
    <row r="233" spans="1:249">
      <c r="A233" s="3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3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  <c r="IK233" s="22"/>
      <c r="IL233" s="22"/>
      <c r="IM233" s="22"/>
      <c r="IN233" s="22"/>
      <c r="IO233" s="22"/>
    </row>
    <row r="234" spans="1:249">
      <c r="A234" s="3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3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  <c r="IM234" s="22"/>
      <c r="IN234" s="22"/>
      <c r="IO234" s="22"/>
    </row>
    <row r="235" spans="1:249">
      <c r="A235" s="3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3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  <c r="IM235" s="22"/>
      <c r="IN235" s="22"/>
      <c r="IO235" s="22"/>
    </row>
    <row r="236" spans="1:249">
      <c r="A236" s="3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3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  <c r="IK236" s="22"/>
      <c r="IL236" s="22"/>
      <c r="IM236" s="22"/>
      <c r="IN236" s="22"/>
      <c r="IO236" s="22"/>
    </row>
    <row r="237" spans="1:249">
      <c r="A237" s="3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3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  <c r="IM237" s="22"/>
      <c r="IN237" s="22"/>
      <c r="IO237" s="22"/>
    </row>
    <row r="238" spans="1:249">
      <c r="A238" s="3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3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  <c r="IM238" s="22"/>
      <c r="IN238" s="22"/>
      <c r="IO238" s="22"/>
    </row>
    <row r="239" spans="1:249">
      <c r="A239" s="3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3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  <c r="IM239" s="22"/>
      <c r="IN239" s="22"/>
      <c r="IO239" s="22"/>
    </row>
    <row r="240" spans="1:249">
      <c r="A240" s="3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3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  <c r="IK240" s="22"/>
      <c r="IL240" s="22"/>
      <c r="IM240" s="22"/>
      <c r="IN240" s="22"/>
      <c r="IO240" s="22"/>
    </row>
    <row r="241" spans="1:249">
      <c r="A241" s="3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3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</row>
    <row r="242" spans="1:249">
      <c r="A242" s="3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3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/>
      <c r="GZ242" s="22"/>
      <c r="HA242" s="22"/>
      <c r="HB242" s="22"/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22"/>
      <c r="HT242" s="22"/>
      <c r="HU242" s="22"/>
      <c r="HV242" s="22"/>
      <c r="HW242" s="22"/>
      <c r="HX242" s="22"/>
      <c r="HY242" s="22"/>
      <c r="HZ242" s="22"/>
      <c r="IA242" s="22"/>
      <c r="IB242" s="22"/>
      <c r="IC242" s="22"/>
      <c r="ID242" s="22"/>
      <c r="IE242" s="22"/>
      <c r="IF242" s="22"/>
      <c r="IG242" s="22"/>
      <c r="IH242" s="22"/>
      <c r="II242" s="22"/>
      <c r="IJ242" s="22"/>
      <c r="IK242" s="22"/>
      <c r="IL242" s="22"/>
      <c r="IM242" s="22"/>
      <c r="IN242" s="22"/>
      <c r="IO242" s="22"/>
    </row>
    <row r="243" spans="1:249">
      <c r="A243" s="3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3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</row>
    <row r="244" spans="1:249">
      <c r="A244" s="3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3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/>
      <c r="GZ244" s="22"/>
      <c r="HA244" s="22"/>
      <c r="HB244" s="22"/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22"/>
      <c r="HT244" s="22"/>
      <c r="HU244" s="22"/>
      <c r="HV244" s="22"/>
      <c r="HW244" s="22"/>
      <c r="HX244" s="22"/>
      <c r="HY244" s="22"/>
      <c r="HZ244" s="22"/>
      <c r="IA244" s="22"/>
      <c r="IB244" s="22"/>
      <c r="IC244" s="22"/>
      <c r="ID244" s="22"/>
      <c r="IE244" s="22"/>
      <c r="IF244" s="22"/>
      <c r="IG244" s="22"/>
      <c r="IH244" s="22"/>
      <c r="II244" s="22"/>
      <c r="IJ244" s="22"/>
      <c r="IK244" s="22"/>
      <c r="IL244" s="22"/>
      <c r="IM244" s="22"/>
      <c r="IN244" s="22"/>
      <c r="IO244" s="22"/>
    </row>
    <row r="245" spans="1:249">
      <c r="A245" s="3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3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  <c r="IM245" s="22"/>
      <c r="IN245" s="22"/>
      <c r="IO245" s="22"/>
    </row>
    <row r="246" spans="1:249">
      <c r="A246" s="3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3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/>
      <c r="GZ246" s="22"/>
      <c r="HA246" s="22"/>
      <c r="HB246" s="22"/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22"/>
      <c r="HT246" s="22"/>
      <c r="HU246" s="22"/>
      <c r="HV246" s="22"/>
      <c r="HW246" s="22"/>
      <c r="HX246" s="22"/>
      <c r="HY246" s="22"/>
      <c r="HZ246" s="22"/>
      <c r="IA246" s="22"/>
      <c r="IB246" s="22"/>
      <c r="IC246" s="22"/>
      <c r="ID246" s="22"/>
      <c r="IE246" s="22"/>
      <c r="IF246" s="22"/>
      <c r="IG246" s="22"/>
      <c r="IH246" s="22"/>
      <c r="II246" s="22"/>
      <c r="IJ246" s="22"/>
      <c r="IK246" s="22"/>
      <c r="IL246" s="22"/>
      <c r="IM246" s="22"/>
      <c r="IN246" s="22"/>
      <c r="IO246" s="22"/>
    </row>
    <row r="247" spans="1:249">
      <c r="A247" s="3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3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</row>
    <row r="248" spans="1:249">
      <c r="A248" s="3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3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  <c r="GW248" s="22"/>
      <c r="GX248" s="22"/>
      <c r="GY248" s="22"/>
      <c r="GZ248" s="22"/>
      <c r="HA248" s="22"/>
      <c r="HB248" s="22"/>
      <c r="HC248" s="22"/>
      <c r="HD248" s="22"/>
      <c r="HE248" s="22"/>
      <c r="HF248" s="22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22"/>
      <c r="HT248" s="22"/>
      <c r="HU248" s="22"/>
      <c r="HV248" s="22"/>
      <c r="HW248" s="22"/>
      <c r="HX248" s="22"/>
      <c r="HY248" s="22"/>
      <c r="HZ248" s="22"/>
      <c r="IA248" s="22"/>
      <c r="IB248" s="22"/>
      <c r="IC248" s="22"/>
      <c r="ID248" s="22"/>
      <c r="IE248" s="22"/>
      <c r="IF248" s="22"/>
      <c r="IG248" s="22"/>
      <c r="IH248" s="22"/>
      <c r="II248" s="22"/>
      <c r="IJ248" s="22"/>
      <c r="IK248" s="22"/>
      <c r="IL248" s="22"/>
      <c r="IM248" s="22"/>
      <c r="IN248" s="22"/>
      <c r="IO248" s="22"/>
    </row>
    <row r="249" spans="1:249">
      <c r="A249" s="3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3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</row>
    <row r="250" spans="1:249">
      <c r="A250" s="3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3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22"/>
      <c r="HT250" s="22"/>
      <c r="HU250" s="22"/>
      <c r="HV250" s="22"/>
      <c r="HW250" s="22"/>
      <c r="HX250" s="22"/>
      <c r="HY250" s="22"/>
      <c r="HZ250" s="22"/>
      <c r="IA250" s="22"/>
      <c r="IB250" s="22"/>
      <c r="IC250" s="22"/>
      <c r="ID250" s="22"/>
      <c r="IE250" s="22"/>
      <c r="IF250" s="22"/>
      <c r="IG250" s="22"/>
      <c r="IH250" s="22"/>
      <c r="II250" s="22"/>
      <c r="IJ250" s="22"/>
      <c r="IK250" s="22"/>
      <c r="IL250" s="22"/>
      <c r="IM250" s="22"/>
      <c r="IN250" s="22"/>
      <c r="IO250" s="22"/>
    </row>
    <row r="251" spans="1:249">
      <c r="A251" s="3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3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  <c r="IM251" s="22"/>
      <c r="IN251" s="22"/>
      <c r="IO251" s="22"/>
    </row>
    <row r="252" spans="1:249">
      <c r="A252" s="3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3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  <c r="IM252" s="22"/>
      <c r="IN252" s="22"/>
      <c r="IO252" s="22"/>
    </row>
    <row r="253" spans="1:249">
      <c r="A253" s="3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3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</row>
    <row r="254" spans="1:249">
      <c r="A254" s="3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3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  <c r="IM254" s="22"/>
      <c r="IN254" s="22"/>
      <c r="IO254" s="22"/>
    </row>
    <row r="255" spans="1:249">
      <c r="A255" s="3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3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2"/>
      <c r="EE255" s="22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  <c r="GW255" s="22"/>
      <c r="GX255" s="22"/>
      <c r="GY255" s="22"/>
      <c r="GZ255" s="22"/>
      <c r="HA255" s="22"/>
      <c r="HB255" s="22"/>
      <c r="HC255" s="22"/>
      <c r="HD255" s="22"/>
      <c r="HE255" s="22"/>
      <c r="HF255" s="22"/>
      <c r="HG255" s="22"/>
      <c r="HH255" s="22"/>
      <c r="HI255" s="22"/>
      <c r="HJ255" s="22"/>
      <c r="HK255" s="22"/>
      <c r="HL255" s="22"/>
      <c r="HM255" s="22"/>
      <c r="HN255" s="22"/>
      <c r="HO255" s="22"/>
      <c r="HP255" s="22"/>
      <c r="HQ255" s="22"/>
      <c r="HR255" s="22"/>
      <c r="HS255" s="22"/>
      <c r="HT255" s="22"/>
      <c r="HU255" s="22"/>
      <c r="HV255" s="22"/>
      <c r="HW255" s="22"/>
      <c r="HX255" s="22"/>
      <c r="HY255" s="22"/>
      <c r="HZ255" s="22"/>
      <c r="IA255" s="22"/>
      <c r="IB255" s="22"/>
      <c r="IC255" s="22"/>
      <c r="ID255" s="22"/>
      <c r="IE255" s="22"/>
      <c r="IF255" s="22"/>
      <c r="IG255" s="22"/>
      <c r="IH255" s="22"/>
      <c r="II255" s="22"/>
      <c r="IJ255" s="22"/>
      <c r="IK255" s="22"/>
      <c r="IL255" s="22"/>
      <c r="IM255" s="22"/>
      <c r="IN255" s="22"/>
      <c r="IO255" s="22"/>
    </row>
    <row r="256" spans="1:249">
      <c r="A256" s="3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3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/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22"/>
      <c r="HT256" s="22"/>
      <c r="HU256" s="22"/>
      <c r="HV256" s="22"/>
      <c r="HW256" s="22"/>
      <c r="HX256" s="22"/>
      <c r="HY256" s="22"/>
      <c r="HZ256" s="22"/>
      <c r="IA256" s="22"/>
      <c r="IB256" s="22"/>
      <c r="IC256" s="22"/>
      <c r="ID256" s="22"/>
      <c r="IE256" s="22"/>
      <c r="IF256" s="22"/>
      <c r="IG256" s="22"/>
      <c r="IH256" s="22"/>
      <c r="II256" s="22"/>
      <c r="IJ256" s="22"/>
      <c r="IK256" s="22"/>
      <c r="IL256" s="22"/>
      <c r="IM256" s="22"/>
      <c r="IN256" s="22"/>
      <c r="IO256" s="22"/>
    </row>
    <row r="257" spans="1:249">
      <c r="A257" s="3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3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  <c r="IM257" s="22"/>
      <c r="IN257" s="22"/>
      <c r="IO257" s="22"/>
    </row>
    <row r="258" spans="1:249">
      <c r="A258" s="3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3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/>
      <c r="GZ258" s="22"/>
      <c r="HA258" s="22"/>
      <c r="HB258" s="22"/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22"/>
      <c r="HT258" s="22"/>
      <c r="HU258" s="22"/>
      <c r="HV258" s="22"/>
      <c r="HW258" s="22"/>
      <c r="HX258" s="22"/>
      <c r="HY258" s="22"/>
      <c r="HZ258" s="22"/>
      <c r="IA258" s="22"/>
      <c r="IB258" s="22"/>
      <c r="IC258" s="22"/>
      <c r="ID258" s="22"/>
      <c r="IE258" s="22"/>
      <c r="IF258" s="22"/>
      <c r="IG258" s="22"/>
      <c r="IH258" s="22"/>
      <c r="II258" s="22"/>
      <c r="IJ258" s="22"/>
      <c r="IK258" s="22"/>
      <c r="IL258" s="22"/>
      <c r="IM258" s="22"/>
      <c r="IN258" s="22"/>
      <c r="IO258" s="22"/>
    </row>
    <row r="259" spans="1:249">
      <c r="A259" s="3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3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</row>
    <row r="260" spans="1:249">
      <c r="A260" s="3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3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  <c r="EC260" s="22"/>
      <c r="ED260" s="22"/>
      <c r="EE260" s="22"/>
      <c r="EF260" s="22"/>
      <c r="EG260" s="22"/>
      <c r="EH260" s="22"/>
      <c r="EI260" s="22"/>
      <c r="EJ260" s="22"/>
      <c r="EK260" s="22"/>
      <c r="EL260" s="22"/>
      <c r="EM260" s="22"/>
      <c r="EN260" s="22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  <c r="GW260" s="22"/>
      <c r="GX260" s="22"/>
      <c r="GY260" s="22"/>
      <c r="GZ260" s="22"/>
      <c r="HA260" s="22"/>
      <c r="HB260" s="22"/>
      <c r="HC260" s="22"/>
      <c r="HD260" s="22"/>
      <c r="HE260" s="22"/>
      <c r="HF260" s="22"/>
      <c r="HG260" s="22"/>
      <c r="HH260" s="22"/>
      <c r="HI260" s="22"/>
      <c r="HJ260" s="22"/>
      <c r="HK260" s="22"/>
      <c r="HL260" s="22"/>
      <c r="HM260" s="22"/>
      <c r="HN260" s="22"/>
      <c r="HO260" s="22"/>
      <c r="HP260" s="22"/>
      <c r="HQ260" s="22"/>
      <c r="HR260" s="22"/>
      <c r="HS260" s="22"/>
      <c r="HT260" s="22"/>
      <c r="HU260" s="22"/>
      <c r="HV260" s="22"/>
      <c r="HW260" s="22"/>
      <c r="HX260" s="22"/>
      <c r="HY260" s="22"/>
      <c r="HZ260" s="22"/>
      <c r="IA260" s="22"/>
      <c r="IB260" s="22"/>
      <c r="IC260" s="22"/>
      <c r="ID260" s="22"/>
      <c r="IE260" s="22"/>
      <c r="IF260" s="22"/>
      <c r="IG260" s="22"/>
      <c r="IH260" s="22"/>
      <c r="II260" s="22"/>
      <c r="IJ260" s="22"/>
      <c r="IK260" s="22"/>
      <c r="IL260" s="22"/>
      <c r="IM260" s="22"/>
      <c r="IN260" s="22"/>
      <c r="IO260" s="22"/>
    </row>
    <row r="261" spans="1:249">
      <c r="A261" s="3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3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  <c r="IM261" s="22"/>
      <c r="IN261" s="22"/>
      <c r="IO261" s="22"/>
    </row>
    <row r="262" spans="1:249">
      <c r="A262" s="3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3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</row>
    <row r="263" spans="1:249">
      <c r="A263" s="3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3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/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22"/>
      <c r="HT263" s="22"/>
      <c r="HU263" s="22"/>
      <c r="HV263" s="22"/>
      <c r="HW263" s="22"/>
      <c r="HX263" s="22"/>
      <c r="HY263" s="22"/>
      <c r="HZ263" s="22"/>
      <c r="IA263" s="22"/>
      <c r="IB263" s="22"/>
      <c r="IC263" s="22"/>
      <c r="ID263" s="22"/>
      <c r="IE263" s="22"/>
      <c r="IF263" s="22"/>
      <c r="IG263" s="22"/>
      <c r="IH263" s="22"/>
      <c r="II263" s="22"/>
      <c r="IJ263" s="22"/>
      <c r="IK263" s="22"/>
      <c r="IL263" s="22"/>
      <c r="IM263" s="22"/>
      <c r="IN263" s="22"/>
      <c r="IO263" s="22"/>
    </row>
    <row r="264" spans="1:249">
      <c r="A264" s="3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3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  <c r="EC264" s="22"/>
      <c r="ED264" s="22"/>
      <c r="EE264" s="22"/>
      <c r="EF264" s="22"/>
      <c r="EG264" s="22"/>
      <c r="EH264" s="22"/>
      <c r="EI264" s="22"/>
      <c r="EJ264" s="22"/>
      <c r="EK264" s="22"/>
      <c r="EL264" s="22"/>
      <c r="EM264" s="22"/>
      <c r="EN264" s="22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  <c r="GW264" s="22"/>
      <c r="GX264" s="22"/>
      <c r="GY264" s="22"/>
      <c r="GZ264" s="22"/>
      <c r="HA264" s="22"/>
      <c r="HB264" s="22"/>
      <c r="HC264" s="22"/>
      <c r="HD264" s="22"/>
      <c r="HE264" s="22"/>
      <c r="HF264" s="22"/>
      <c r="HG264" s="22"/>
      <c r="HH264" s="22"/>
      <c r="HI264" s="22"/>
      <c r="HJ264" s="22"/>
      <c r="HK264" s="22"/>
      <c r="HL264" s="22"/>
      <c r="HM264" s="22"/>
      <c r="HN264" s="22"/>
      <c r="HO264" s="22"/>
      <c r="HP264" s="22"/>
      <c r="HQ264" s="22"/>
      <c r="HR264" s="22"/>
      <c r="HS264" s="22"/>
      <c r="HT264" s="22"/>
      <c r="HU264" s="22"/>
      <c r="HV264" s="22"/>
      <c r="HW264" s="22"/>
      <c r="HX264" s="22"/>
      <c r="HY264" s="22"/>
      <c r="HZ264" s="22"/>
      <c r="IA264" s="22"/>
      <c r="IB264" s="22"/>
      <c r="IC264" s="22"/>
      <c r="ID264" s="22"/>
      <c r="IE264" s="22"/>
      <c r="IF264" s="22"/>
      <c r="IG264" s="22"/>
      <c r="IH264" s="22"/>
      <c r="II264" s="22"/>
      <c r="IJ264" s="22"/>
      <c r="IK264" s="22"/>
      <c r="IL264" s="22"/>
      <c r="IM264" s="22"/>
      <c r="IN264" s="22"/>
      <c r="IO264" s="22"/>
    </row>
    <row r="265" spans="1:249">
      <c r="A265" s="3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3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22"/>
      <c r="HT265" s="22"/>
      <c r="HU265" s="22"/>
      <c r="HV265" s="22"/>
      <c r="HW265" s="22"/>
      <c r="HX265" s="22"/>
      <c r="HY265" s="22"/>
      <c r="HZ265" s="22"/>
      <c r="IA265" s="22"/>
      <c r="IB265" s="22"/>
      <c r="IC265" s="22"/>
      <c r="ID265" s="22"/>
      <c r="IE265" s="22"/>
      <c r="IF265" s="22"/>
      <c r="IG265" s="22"/>
      <c r="IH265" s="22"/>
      <c r="II265" s="22"/>
      <c r="IJ265" s="22"/>
      <c r="IK265" s="22"/>
      <c r="IL265" s="22"/>
      <c r="IM265" s="22"/>
      <c r="IN265" s="22"/>
      <c r="IO265" s="22"/>
    </row>
    <row r="266" spans="1:249">
      <c r="A266" s="3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3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  <c r="EC266" s="22"/>
      <c r="ED266" s="22"/>
      <c r="EE266" s="22"/>
      <c r="EF266" s="22"/>
      <c r="EG266" s="22"/>
      <c r="EH266" s="22"/>
      <c r="EI266" s="22"/>
      <c r="EJ266" s="22"/>
      <c r="EK266" s="22"/>
      <c r="EL266" s="22"/>
      <c r="EM266" s="22"/>
      <c r="EN266" s="22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  <c r="GW266" s="22"/>
      <c r="GX266" s="22"/>
      <c r="GY266" s="22"/>
      <c r="GZ266" s="22"/>
      <c r="HA266" s="22"/>
      <c r="HB266" s="22"/>
      <c r="HC266" s="22"/>
      <c r="HD266" s="22"/>
      <c r="HE266" s="22"/>
      <c r="HF266" s="22"/>
      <c r="HG266" s="22"/>
      <c r="HH266" s="22"/>
      <c r="HI266" s="22"/>
      <c r="HJ266" s="22"/>
      <c r="HK266" s="22"/>
      <c r="HL266" s="22"/>
      <c r="HM266" s="22"/>
      <c r="HN266" s="22"/>
      <c r="HO266" s="22"/>
      <c r="HP266" s="22"/>
      <c r="HQ266" s="22"/>
      <c r="HR266" s="22"/>
      <c r="HS266" s="22"/>
      <c r="HT266" s="22"/>
      <c r="HU266" s="22"/>
      <c r="HV266" s="22"/>
      <c r="HW266" s="22"/>
      <c r="HX266" s="22"/>
      <c r="HY266" s="22"/>
      <c r="HZ266" s="22"/>
      <c r="IA266" s="22"/>
      <c r="IB266" s="22"/>
      <c r="IC266" s="22"/>
      <c r="ID266" s="22"/>
      <c r="IE266" s="22"/>
      <c r="IF266" s="22"/>
      <c r="IG266" s="22"/>
      <c r="IH266" s="22"/>
      <c r="II266" s="22"/>
      <c r="IJ266" s="22"/>
      <c r="IK266" s="22"/>
      <c r="IL266" s="22"/>
      <c r="IM266" s="22"/>
      <c r="IN266" s="22"/>
      <c r="IO266" s="22"/>
    </row>
    <row r="267" spans="1:249">
      <c r="A267" s="3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3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  <c r="EC267" s="22"/>
      <c r="ED267" s="22"/>
      <c r="EE267" s="22"/>
      <c r="EF267" s="22"/>
      <c r="EG267" s="22"/>
      <c r="EH267" s="22"/>
      <c r="EI267" s="22"/>
      <c r="EJ267" s="22"/>
      <c r="EK267" s="22"/>
      <c r="EL267" s="22"/>
      <c r="EM267" s="22"/>
      <c r="EN267" s="22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  <c r="GW267" s="22"/>
      <c r="GX267" s="22"/>
      <c r="GY267" s="22"/>
      <c r="GZ267" s="22"/>
      <c r="HA267" s="22"/>
      <c r="HB267" s="22"/>
      <c r="HC267" s="22"/>
      <c r="HD267" s="22"/>
      <c r="HE267" s="22"/>
      <c r="HF267" s="22"/>
      <c r="HG267" s="22"/>
      <c r="HH267" s="22"/>
      <c r="HI267" s="22"/>
      <c r="HJ267" s="22"/>
      <c r="HK267" s="22"/>
      <c r="HL267" s="22"/>
      <c r="HM267" s="22"/>
      <c r="HN267" s="22"/>
      <c r="HO267" s="22"/>
      <c r="HP267" s="22"/>
      <c r="HQ267" s="22"/>
      <c r="HR267" s="22"/>
      <c r="HS267" s="22"/>
      <c r="HT267" s="22"/>
      <c r="HU267" s="22"/>
      <c r="HV267" s="22"/>
      <c r="HW267" s="22"/>
      <c r="HX267" s="22"/>
      <c r="HY267" s="22"/>
      <c r="HZ267" s="22"/>
      <c r="IA267" s="22"/>
      <c r="IB267" s="22"/>
      <c r="IC267" s="22"/>
      <c r="ID267" s="22"/>
      <c r="IE267" s="22"/>
      <c r="IF267" s="22"/>
      <c r="IG267" s="22"/>
      <c r="IH267" s="22"/>
      <c r="II267" s="22"/>
      <c r="IJ267" s="22"/>
      <c r="IK267" s="22"/>
      <c r="IL267" s="22"/>
      <c r="IM267" s="22"/>
      <c r="IN267" s="22"/>
      <c r="IO267" s="22"/>
    </row>
    <row r="268" spans="1:249">
      <c r="A268" s="3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3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/>
      <c r="GZ268" s="22"/>
      <c r="HA268" s="22"/>
      <c r="HB268" s="22"/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22"/>
      <c r="HT268" s="22"/>
      <c r="HU268" s="22"/>
      <c r="HV268" s="22"/>
      <c r="HW268" s="22"/>
      <c r="HX268" s="22"/>
      <c r="HY268" s="22"/>
      <c r="HZ268" s="22"/>
      <c r="IA268" s="22"/>
      <c r="IB268" s="22"/>
      <c r="IC268" s="22"/>
      <c r="ID268" s="22"/>
      <c r="IE268" s="22"/>
      <c r="IF268" s="22"/>
      <c r="IG268" s="22"/>
      <c r="IH268" s="22"/>
      <c r="II268" s="22"/>
      <c r="IJ268" s="22"/>
      <c r="IK268" s="22"/>
      <c r="IL268" s="22"/>
      <c r="IM268" s="22"/>
      <c r="IN268" s="22"/>
      <c r="IO268" s="22"/>
    </row>
    <row r="269" spans="1:249">
      <c r="A269" s="3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3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/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22"/>
      <c r="HT269" s="22"/>
      <c r="HU269" s="22"/>
      <c r="HV269" s="22"/>
      <c r="HW269" s="22"/>
      <c r="HX269" s="22"/>
      <c r="HY269" s="22"/>
      <c r="HZ269" s="22"/>
      <c r="IA269" s="22"/>
      <c r="IB269" s="22"/>
      <c r="IC269" s="22"/>
      <c r="ID269" s="22"/>
      <c r="IE269" s="22"/>
      <c r="IF269" s="22"/>
      <c r="IG269" s="22"/>
      <c r="IH269" s="22"/>
      <c r="II269" s="22"/>
      <c r="IJ269" s="22"/>
      <c r="IK269" s="22"/>
      <c r="IL269" s="22"/>
      <c r="IM269" s="22"/>
      <c r="IN269" s="22"/>
      <c r="IO269" s="22"/>
    </row>
    <row r="270" spans="1:249">
      <c r="A270" s="3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3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  <c r="IM270" s="22"/>
      <c r="IN270" s="22"/>
      <c r="IO270" s="22"/>
    </row>
    <row r="271" spans="1:249">
      <c r="A271" s="3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3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  <c r="HZ271" s="22"/>
      <c r="IA271" s="22"/>
      <c r="IB271" s="22"/>
      <c r="IC271" s="22"/>
      <c r="ID271" s="22"/>
      <c r="IE271" s="22"/>
      <c r="IF271" s="22"/>
      <c r="IG271" s="22"/>
      <c r="IH271" s="22"/>
      <c r="II271" s="22"/>
      <c r="IJ271" s="22"/>
      <c r="IK271" s="22"/>
      <c r="IL271" s="22"/>
      <c r="IM271" s="22"/>
      <c r="IN271" s="22"/>
      <c r="IO271" s="22"/>
    </row>
    <row r="272" spans="1:249">
      <c r="A272" s="3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3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  <c r="IM272" s="22"/>
      <c r="IN272" s="22"/>
      <c r="IO272" s="22"/>
    </row>
    <row r="273" spans="1:249">
      <c r="A273" s="3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3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22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2"/>
      <c r="GU273" s="22"/>
      <c r="GV273" s="22"/>
      <c r="GW273" s="22"/>
      <c r="GX273" s="22"/>
      <c r="GY273" s="22"/>
      <c r="GZ273" s="22"/>
      <c r="HA273" s="22"/>
      <c r="HB273" s="22"/>
      <c r="HC273" s="22"/>
      <c r="HD273" s="22"/>
      <c r="HE273" s="22"/>
      <c r="HF273" s="22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22"/>
      <c r="HT273" s="22"/>
      <c r="HU273" s="22"/>
      <c r="HV273" s="22"/>
      <c r="HW273" s="22"/>
      <c r="HX273" s="22"/>
      <c r="HY273" s="22"/>
      <c r="HZ273" s="22"/>
      <c r="IA273" s="22"/>
      <c r="IB273" s="22"/>
      <c r="IC273" s="22"/>
      <c r="ID273" s="22"/>
      <c r="IE273" s="22"/>
      <c r="IF273" s="22"/>
      <c r="IG273" s="22"/>
      <c r="IH273" s="22"/>
      <c r="II273" s="22"/>
      <c r="IJ273" s="22"/>
      <c r="IK273" s="22"/>
      <c r="IL273" s="22"/>
      <c r="IM273" s="22"/>
      <c r="IN273" s="22"/>
      <c r="IO273" s="22"/>
    </row>
    <row r="274" spans="1:249">
      <c r="A274" s="3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3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</row>
    <row r="275" spans="1:249">
      <c r="A275" s="3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3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  <c r="IM275" s="22"/>
      <c r="IN275" s="22"/>
      <c r="IO275" s="22"/>
    </row>
    <row r="276" spans="1:249">
      <c r="A276" s="3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3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  <c r="IC276" s="22"/>
      <c r="ID276" s="22"/>
      <c r="IE276" s="22"/>
      <c r="IF276" s="22"/>
      <c r="IG276" s="22"/>
      <c r="IH276" s="22"/>
      <c r="II276" s="22"/>
      <c r="IJ276" s="22"/>
      <c r="IK276" s="22"/>
      <c r="IL276" s="22"/>
      <c r="IM276" s="22"/>
      <c r="IN276" s="22"/>
      <c r="IO276" s="22"/>
    </row>
    <row r="277" spans="1:249">
      <c r="A277" s="3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3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  <c r="IG277" s="22"/>
      <c r="IH277" s="22"/>
      <c r="II277" s="22"/>
      <c r="IJ277" s="22"/>
      <c r="IK277" s="22"/>
      <c r="IL277" s="22"/>
      <c r="IM277" s="22"/>
      <c r="IN277" s="22"/>
      <c r="IO277" s="22"/>
    </row>
    <row r="278" spans="1:249">
      <c r="A278" s="3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3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  <c r="HZ278" s="22"/>
      <c r="IA278" s="22"/>
      <c r="IB278" s="22"/>
      <c r="IC278" s="22"/>
      <c r="ID278" s="22"/>
      <c r="IE278" s="22"/>
      <c r="IF278" s="22"/>
      <c r="IG278" s="22"/>
      <c r="IH278" s="22"/>
      <c r="II278" s="22"/>
      <c r="IJ278" s="22"/>
      <c r="IK278" s="22"/>
      <c r="IL278" s="22"/>
      <c r="IM278" s="22"/>
      <c r="IN278" s="22"/>
      <c r="IO278" s="22"/>
    </row>
    <row r="279" spans="1:249">
      <c r="A279" s="3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3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  <c r="EC279" s="22"/>
      <c r="ED279" s="22"/>
      <c r="EE279" s="22"/>
      <c r="EF279" s="22"/>
      <c r="EG279" s="22"/>
      <c r="EH279" s="22"/>
      <c r="EI279" s="22"/>
      <c r="EJ279" s="22"/>
      <c r="EK279" s="22"/>
      <c r="EL279" s="22"/>
      <c r="EM279" s="22"/>
      <c r="EN279" s="22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2"/>
      <c r="GU279" s="22"/>
      <c r="GV279" s="22"/>
      <c r="GW279" s="22"/>
      <c r="GX279" s="22"/>
      <c r="GY279" s="22"/>
      <c r="GZ279" s="22"/>
      <c r="HA279" s="22"/>
      <c r="HB279" s="22"/>
      <c r="HC279" s="22"/>
      <c r="HD279" s="22"/>
      <c r="HE279" s="22"/>
      <c r="HF279" s="22"/>
      <c r="HG279" s="22"/>
      <c r="HH279" s="22"/>
      <c r="HI279" s="22"/>
      <c r="HJ279" s="22"/>
      <c r="HK279" s="22"/>
      <c r="HL279" s="22"/>
      <c r="HM279" s="22"/>
      <c r="HN279" s="22"/>
      <c r="HO279" s="22"/>
      <c r="HP279" s="22"/>
      <c r="HQ279" s="22"/>
      <c r="HR279" s="22"/>
      <c r="HS279" s="22"/>
      <c r="HT279" s="22"/>
      <c r="HU279" s="22"/>
      <c r="HV279" s="22"/>
      <c r="HW279" s="22"/>
      <c r="HX279" s="22"/>
      <c r="HY279" s="22"/>
      <c r="HZ279" s="22"/>
      <c r="IA279" s="22"/>
      <c r="IB279" s="22"/>
      <c r="IC279" s="22"/>
      <c r="ID279" s="22"/>
      <c r="IE279" s="22"/>
      <c r="IF279" s="22"/>
      <c r="IG279" s="22"/>
      <c r="IH279" s="22"/>
      <c r="II279" s="22"/>
      <c r="IJ279" s="22"/>
      <c r="IK279" s="22"/>
      <c r="IL279" s="22"/>
      <c r="IM279" s="22"/>
      <c r="IN279" s="22"/>
      <c r="IO279" s="22"/>
    </row>
    <row r="280" spans="1:249">
      <c r="A280" s="3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3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  <c r="IG280" s="22"/>
      <c r="IH280" s="22"/>
      <c r="II280" s="22"/>
      <c r="IJ280" s="22"/>
      <c r="IK280" s="22"/>
      <c r="IL280" s="22"/>
      <c r="IM280" s="22"/>
      <c r="IN280" s="22"/>
      <c r="IO280" s="22"/>
    </row>
    <row r="281" spans="1:249">
      <c r="A281" s="3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3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  <c r="EC281" s="22"/>
      <c r="ED281" s="22"/>
      <c r="EE281" s="22"/>
      <c r="EF281" s="22"/>
      <c r="EG281" s="22"/>
      <c r="EH281" s="22"/>
      <c r="EI281" s="22"/>
      <c r="EJ281" s="22"/>
      <c r="EK281" s="22"/>
      <c r="EL281" s="22"/>
      <c r="EM281" s="22"/>
      <c r="EN281" s="22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2"/>
      <c r="GU281" s="22"/>
      <c r="GV281" s="22"/>
      <c r="GW281" s="22"/>
      <c r="GX281" s="22"/>
      <c r="GY281" s="22"/>
      <c r="GZ281" s="22"/>
      <c r="HA281" s="22"/>
      <c r="HB281" s="22"/>
      <c r="HC281" s="22"/>
      <c r="HD281" s="22"/>
      <c r="HE281" s="22"/>
      <c r="HF281" s="22"/>
      <c r="HG281" s="22"/>
      <c r="HH281" s="22"/>
      <c r="HI281" s="22"/>
      <c r="HJ281" s="22"/>
      <c r="HK281" s="22"/>
      <c r="HL281" s="22"/>
      <c r="HM281" s="22"/>
      <c r="HN281" s="22"/>
      <c r="HO281" s="22"/>
      <c r="HP281" s="22"/>
      <c r="HQ281" s="22"/>
      <c r="HR281" s="22"/>
      <c r="HS281" s="22"/>
      <c r="HT281" s="22"/>
      <c r="HU281" s="22"/>
      <c r="HV281" s="22"/>
      <c r="HW281" s="22"/>
      <c r="HX281" s="22"/>
      <c r="HY281" s="22"/>
      <c r="HZ281" s="22"/>
      <c r="IA281" s="22"/>
      <c r="IB281" s="22"/>
      <c r="IC281" s="22"/>
      <c r="ID281" s="22"/>
      <c r="IE281" s="22"/>
      <c r="IF281" s="22"/>
      <c r="IG281" s="22"/>
      <c r="IH281" s="22"/>
      <c r="II281" s="22"/>
      <c r="IJ281" s="22"/>
      <c r="IK281" s="22"/>
      <c r="IL281" s="22"/>
      <c r="IM281" s="22"/>
      <c r="IN281" s="22"/>
      <c r="IO281" s="22"/>
    </row>
    <row r="282" spans="1:249">
      <c r="A282" s="3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3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  <c r="EC282" s="22"/>
      <c r="ED282" s="22"/>
      <c r="EE282" s="22"/>
      <c r="EF282" s="22"/>
      <c r="EG282" s="22"/>
      <c r="EH282" s="22"/>
      <c r="EI282" s="22"/>
      <c r="EJ282" s="22"/>
      <c r="EK282" s="22"/>
      <c r="EL282" s="22"/>
      <c r="EM282" s="22"/>
      <c r="EN282" s="22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2"/>
      <c r="GU282" s="22"/>
      <c r="GV282" s="22"/>
      <c r="GW282" s="22"/>
      <c r="GX282" s="22"/>
      <c r="GY282" s="22"/>
      <c r="GZ282" s="22"/>
      <c r="HA282" s="22"/>
      <c r="HB282" s="22"/>
      <c r="HC282" s="22"/>
      <c r="HD282" s="22"/>
      <c r="HE282" s="22"/>
      <c r="HF282" s="22"/>
      <c r="HG282" s="22"/>
      <c r="HH282" s="22"/>
      <c r="HI282" s="22"/>
      <c r="HJ282" s="22"/>
      <c r="HK282" s="22"/>
      <c r="HL282" s="22"/>
      <c r="HM282" s="22"/>
      <c r="HN282" s="22"/>
      <c r="HO282" s="22"/>
      <c r="HP282" s="22"/>
      <c r="HQ282" s="22"/>
      <c r="HR282" s="22"/>
      <c r="HS282" s="22"/>
      <c r="HT282" s="22"/>
      <c r="HU282" s="22"/>
      <c r="HV282" s="22"/>
      <c r="HW282" s="22"/>
      <c r="HX282" s="22"/>
      <c r="HY282" s="22"/>
      <c r="HZ282" s="22"/>
      <c r="IA282" s="22"/>
      <c r="IB282" s="22"/>
      <c r="IC282" s="22"/>
      <c r="ID282" s="22"/>
      <c r="IE282" s="22"/>
      <c r="IF282" s="22"/>
      <c r="IG282" s="22"/>
      <c r="IH282" s="22"/>
      <c r="II282" s="22"/>
      <c r="IJ282" s="22"/>
      <c r="IK282" s="22"/>
      <c r="IL282" s="22"/>
      <c r="IM282" s="22"/>
      <c r="IN282" s="22"/>
      <c r="IO282" s="22"/>
    </row>
    <row r="283" spans="1:249">
      <c r="A283" s="3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3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  <c r="GW283" s="22"/>
      <c r="GX283" s="22"/>
      <c r="GY283" s="22"/>
      <c r="GZ283" s="22"/>
      <c r="HA283" s="22"/>
      <c r="HB283" s="22"/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22"/>
      <c r="HT283" s="22"/>
      <c r="HU283" s="22"/>
      <c r="HV283" s="22"/>
      <c r="HW283" s="22"/>
      <c r="HX283" s="22"/>
      <c r="HY283" s="22"/>
      <c r="HZ283" s="22"/>
      <c r="IA283" s="22"/>
      <c r="IB283" s="22"/>
      <c r="IC283" s="22"/>
      <c r="ID283" s="22"/>
      <c r="IE283" s="22"/>
      <c r="IF283" s="22"/>
      <c r="IG283" s="22"/>
      <c r="IH283" s="22"/>
      <c r="II283" s="22"/>
      <c r="IJ283" s="22"/>
      <c r="IK283" s="22"/>
      <c r="IL283" s="22"/>
      <c r="IM283" s="22"/>
      <c r="IN283" s="22"/>
      <c r="IO283" s="22"/>
    </row>
    <row r="284" spans="1:249">
      <c r="A284" s="3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3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22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22"/>
      <c r="IG284" s="22"/>
      <c r="IH284" s="22"/>
      <c r="II284" s="22"/>
      <c r="IJ284" s="22"/>
      <c r="IK284" s="22"/>
      <c r="IL284" s="22"/>
      <c r="IM284" s="22"/>
      <c r="IN284" s="22"/>
      <c r="IO284" s="22"/>
    </row>
    <row r="285" spans="1:249">
      <c r="A285" s="3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3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2"/>
      <c r="GU285" s="22"/>
      <c r="GV285" s="22"/>
      <c r="GW285" s="22"/>
      <c r="GX285" s="22"/>
      <c r="GY285" s="22"/>
      <c r="GZ285" s="22"/>
      <c r="HA285" s="22"/>
      <c r="HB285" s="22"/>
      <c r="HC285" s="22"/>
      <c r="HD285" s="22"/>
      <c r="HE285" s="22"/>
      <c r="HF285" s="22"/>
      <c r="HG285" s="22"/>
      <c r="HH285" s="22"/>
      <c r="HI285" s="22"/>
      <c r="HJ285" s="22"/>
      <c r="HK285" s="22"/>
      <c r="HL285" s="22"/>
      <c r="HM285" s="22"/>
      <c r="HN285" s="22"/>
      <c r="HO285" s="22"/>
      <c r="HP285" s="22"/>
      <c r="HQ285" s="22"/>
      <c r="HR285" s="22"/>
      <c r="HS285" s="22"/>
      <c r="HT285" s="22"/>
      <c r="HU285" s="22"/>
      <c r="HV285" s="22"/>
      <c r="HW285" s="22"/>
      <c r="HX285" s="22"/>
      <c r="HY285" s="22"/>
      <c r="HZ285" s="22"/>
      <c r="IA285" s="22"/>
      <c r="IB285" s="22"/>
      <c r="IC285" s="22"/>
      <c r="ID285" s="22"/>
      <c r="IE285" s="22"/>
      <c r="IF285" s="22"/>
      <c r="IG285" s="22"/>
      <c r="IH285" s="22"/>
      <c r="II285" s="22"/>
      <c r="IJ285" s="22"/>
      <c r="IK285" s="22"/>
      <c r="IL285" s="22"/>
      <c r="IM285" s="22"/>
      <c r="IN285" s="22"/>
      <c r="IO285" s="22"/>
    </row>
    <row r="286" spans="1:249">
      <c r="A286" s="3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3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2"/>
      <c r="GU286" s="22"/>
      <c r="GV286" s="22"/>
      <c r="GW286" s="22"/>
      <c r="GX286" s="22"/>
      <c r="GY286" s="22"/>
      <c r="GZ286" s="22"/>
      <c r="HA286" s="22"/>
      <c r="HB286" s="22"/>
      <c r="HC286" s="22"/>
      <c r="HD286" s="22"/>
      <c r="HE286" s="22"/>
      <c r="HF286" s="22"/>
      <c r="HG286" s="22"/>
      <c r="HH286" s="22"/>
      <c r="HI286" s="22"/>
      <c r="HJ286" s="22"/>
      <c r="HK286" s="22"/>
      <c r="HL286" s="22"/>
      <c r="HM286" s="22"/>
      <c r="HN286" s="22"/>
      <c r="HO286" s="22"/>
      <c r="HP286" s="22"/>
      <c r="HQ286" s="22"/>
      <c r="HR286" s="22"/>
      <c r="HS286" s="22"/>
      <c r="HT286" s="22"/>
      <c r="HU286" s="22"/>
      <c r="HV286" s="22"/>
      <c r="HW286" s="22"/>
      <c r="HX286" s="22"/>
      <c r="HY286" s="22"/>
      <c r="HZ286" s="22"/>
      <c r="IA286" s="22"/>
      <c r="IB286" s="22"/>
      <c r="IC286" s="22"/>
      <c r="ID286" s="22"/>
      <c r="IE286" s="22"/>
      <c r="IF286" s="22"/>
      <c r="IG286" s="22"/>
      <c r="IH286" s="22"/>
      <c r="II286" s="22"/>
      <c r="IJ286" s="22"/>
      <c r="IK286" s="22"/>
      <c r="IL286" s="22"/>
      <c r="IM286" s="22"/>
      <c r="IN286" s="22"/>
      <c r="IO286" s="22"/>
    </row>
    <row r="287" spans="1:249">
      <c r="A287" s="3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3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  <c r="GW287" s="22"/>
      <c r="GX287" s="22"/>
      <c r="GY287" s="22"/>
      <c r="GZ287" s="22"/>
      <c r="HA287" s="22"/>
      <c r="HB287" s="22"/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22"/>
      <c r="HT287" s="22"/>
      <c r="HU287" s="22"/>
      <c r="HV287" s="22"/>
      <c r="HW287" s="22"/>
      <c r="HX287" s="22"/>
      <c r="HY287" s="22"/>
      <c r="HZ287" s="22"/>
      <c r="IA287" s="22"/>
      <c r="IB287" s="22"/>
      <c r="IC287" s="22"/>
      <c r="ID287" s="22"/>
      <c r="IE287" s="22"/>
      <c r="IF287" s="22"/>
      <c r="IG287" s="22"/>
      <c r="IH287" s="22"/>
      <c r="II287" s="22"/>
      <c r="IJ287" s="22"/>
      <c r="IK287" s="22"/>
      <c r="IL287" s="22"/>
      <c r="IM287" s="22"/>
      <c r="IN287" s="22"/>
      <c r="IO287" s="22"/>
    </row>
    <row r="288" spans="1:249">
      <c r="A288" s="3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3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22"/>
      <c r="HT288" s="22"/>
      <c r="HU288" s="22"/>
      <c r="HV288" s="22"/>
      <c r="HW288" s="22"/>
      <c r="HX288" s="22"/>
      <c r="HY288" s="22"/>
      <c r="HZ288" s="22"/>
      <c r="IA288" s="22"/>
      <c r="IB288" s="22"/>
      <c r="IC288" s="22"/>
      <c r="ID288" s="22"/>
      <c r="IE288" s="22"/>
      <c r="IF288" s="22"/>
      <c r="IG288" s="22"/>
      <c r="IH288" s="22"/>
      <c r="II288" s="22"/>
      <c r="IJ288" s="22"/>
      <c r="IK288" s="22"/>
      <c r="IL288" s="22"/>
      <c r="IM288" s="22"/>
      <c r="IN288" s="22"/>
      <c r="IO288" s="22"/>
    </row>
    <row r="289" spans="1:249">
      <c r="A289" s="3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3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  <c r="EC289" s="22"/>
      <c r="ED289" s="22"/>
      <c r="EE289" s="22"/>
      <c r="EF289" s="22"/>
      <c r="EG289" s="22"/>
      <c r="EH289" s="22"/>
      <c r="EI289" s="22"/>
      <c r="EJ289" s="22"/>
      <c r="EK289" s="22"/>
      <c r="EL289" s="22"/>
      <c r="EM289" s="22"/>
      <c r="EN289" s="22"/>
      <c r="EO289" s="22"/>
      <c r="EP289" s="22"/>
      <c r="EQ289" s="22"/>
      <c r="ER289" s="22"/>
      <c r="ES289" s="22"/>
      <c r="ET289" s="22"/>
      <c r="EU289" s="22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/>
      <c r="GB289" s="22"/>
      <c r="GC289" s="22"/>
      <c r="GD289" s="22"/>
      <c r="GE289" s="22"/>
      <c r="GF289" s="22"/>
      <c r="GG289" s="22"/>
      <c r="GH289" s="22"/>
      <c r="GI289" s="22"/>
      <c r="GJ289" s="22"/>
      <c r="GK289" s="22"/>
      <c r="GL289" s="22"/>
      <c r="GM289" s="22"/>
      <c r="GN289" s="22"/>
      <c r="GO289" s="22"/>
      <c r="GP289" s="22"/>
      <c r="GQ289" s="22"/>
      <c r="GR289" s="22"/>
      <c r="GS289" s="22"/>
      <c r="GT289" s="22"/>
      <c r="GU289" s="22"/>
      <c r="GV289" s="22"/>
      <c r="GW289" s="22"/>
      <c r="GX289" s="22"/>
      <c r="GY289" s="22"/>
      <c r="GZ289" s="22"/>
      <c r="HA289" s="22"/>
      <c r="HB289" s="22"/>
      <c r="HC289" s="22"/>
      <c r="HD289" s="22"/>
      <c r="HE289" s="22"/>
      <c r="HF289" s="22"/>
      <c r="HG289" s="22"/>
      <c r="HH289" s="22"/>
      <c r="HI289" s="22"/>
      <c r="HJ289" s="22"/>
      <c r="HK289" s="22"/>
      <c r="HL289" s="22"/>
      <c r="HM289" s="22"/>
      <c r="HN289" s="22"/>
      <c r="HO289" s="22"/>
      <c r="HP289" s="22"/>
      <c r="HQ289" s="22"/>
      <c r="HR289" s="22"/>
      <c r="HS289" s="22"/>
      <c r="HT289" s="22"/>
      <c r="HU289" s="22"/>
      <c r="HV289" s="22"/>
      <c r="HW289" s="22"/>
      <c r="HX289" s="22"/>
      <c r="HY289" s="22"/>
      <c r="HZ289" s="22"/>
      <c r="IA289" s="22"/>
      <c r="IB289" s="22"/>
      <c r="IC289" s="22"/>
      <c r="ID289" s="22"/>
      <c r="IE289" s="22"/>
      <c r="IF289" s="22"/>
      <c r="IG289" s="22"/>
      <c r="IH289" s="22"/>
      <c r="II289" s="22"/>
      <c r="IJ289" s="22"/>
      <c r="IK289" s="22"/>
      <c r="IL289" s="22"/>
      <c r="IM289" s="22"/>
      <c r="IN289" s="22"/>
      <c r="IO289" s="22"/>
    </row>
    <row r="290" spans="1:249">
      <c r="A290" s="3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3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  <c r="GW290" s="22"/>
      <c r="GX290" s="22"/>
      <c r="GY290" s="22"/>
      <c r="GZ290" s="22"/>
      <c r="HA290" s="22"/>
      <c r="HB290" s="22"/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22"/>
      <c r="HT290" s="22"/>
      <c r="HU290" s="22"/>
      <c r="HV290" s="22"/>
      <c r="HW290" s="22"/>
      <c r="HX290" s="22"/>
      <c r="HY290" s="22"/>
      <c r="HZ290" s="22"/>
      <c r="IA290" s="22"/>
      <c r="IB290" s="22"/>
      <c r="IC290" s="22"/>
      <c r="ID290" s="22"/>
      <c r="IE290" s="22"/>
      <c r="IF290" s="22"/>
      <c r="IG290" s="22"/>
      <c r="IH290" s="22"/>
      <c r="II290" s="22"/>
      <c r="IJ290" s="22"/>
      <c r="IK290" s="22"/>
      <c r="IL290" s="22"/>
      <c r="IM290" s="22"/>
      <c r="IN290" s="22"/>
      <c r="IO290" s="22"/>
    </row>
    <row r="291" spans="1:249">
      <c r="A291" s="3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3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  <c r="EC291" s="22"/>
      <c r="ED291" s="22"/>
      <c r="EE291" s="22"/>
      <c r="EF291" s="22"/>
      <c r="EG291" s="22"/>
      <c r="EH291" s="22"/>
      <c r="EI291" s="22"/>
      <c r="EJ291" s="22"/>
      <c r="EK291" s="22"/>
      <c r="EL291" s="22"/>
      <c r="EM291" s="22"/>
      <c r="EN291" s="22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2"/>
      <c r="GU291" s="22"/>
      <c r="GV291" s="22"/>
      <c r="GW291" s="22"/>
      <c r="GX291" s="22"/>
      <c r="GY291" s="22"/>
      <c r="GZ291" s="22"/>
      <c r="HA291" s="22"/>
      <c r="HB291" s="22"/>
      <c r="HC291" s="22"/>
      <c r="HD291" s="22"/>
      <c r="HE291" s="22"/>
      <c r="HF291" s="22"/>
      <c r="HG291" s="22"/>
      <c r="HH291" s="22"/>
      <c r="HI291" s="22"/>
      <c r="HJ291" s="22"/>
      <c r="HK291" s="22"/>
      <c r="HL291" s="22"/>
      <c r="HM291" s="22"/>
      <c r="HN291" s="22"/>
      <c r="HO291" s="22"/>
      <c r="HP291" s="22"/>
      <c r="HQ291" s="22"/>
      <c r="HR291" s="22"/>
      <c r="HS291" s="22"/>
      <c r="HT291" s="22"/>
      <c r="HU291" s="22"/>
      <c r="HV291" s="22"/>
      <c r="HW291" s="22"/>
      <c r="HX291" s="22"/>
      <c r="HY291" s="22"/>
      <c r="HZ291" s="22"/>
      <c r="IA291" s="22"/>
      <c r="IB291" s="22"/>
      <c r="IC291" s="22"/>
      <c r="ID291" s="22"/>
      <c r="IE291" s="22"/>
      <c r="IF291" s="22"/>
      <c r="IG291" s="22"/>
      <c r="IH291" s="22"/>
      <c r="II291" s="22"/>
      <c r="IJ291" s="22"/>
      <c r="IK291" s="22"/>
      <c r="IL291" s="22"/>
      <c r="IM291" s="22"/>
      <c r="IN291" s="22"/>
      <c r="IO291" s="22"/>
    </row>
    <row r="292" spans="1:249">
      <c r="A292" s="3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3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  <c r="EC292" s="22"/>
      <c r="ED292" s="22"/>
      <c r="EE292" s="22"/>
      <c r="EF292" s="22"/>
      <c r="EG292" s="22"/>
      <c r="EH292" s="22"/>
      <c r="EI292" s="22"/>
      <c r="EJ292" s="22"/>
      <c r="EK292" s="22"/>
      <c r="EL292" s="22"/>
      <c r="EM292" s="22"/>
      <c r="EN292" s="22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2"/>
      <c r="GU292" s="22"/>
      <c r="GV292" s="22"/>
      <c r="GW292" s="22"/>
      <c r="GX292" s="22"/>
      <c r="GY292" s="22"/>
      <c r="GZ292" s="22"/>
      <c r="HA292" s="22"/>
      <c r="HB292" s="22"/>
      <c r="HC292" s="22"/>
      <c r="HD292" s="22"/>
      <c r="HE292" s="22"/>
      <c r="HF292" s="22"/>
      <c r="HG292" s="22"/>
      <c r="HH292" s="22"/>
      <c r="HI292" s="22"/>
      <c r="HJ292" s="22"/>
      <c r="HK292" s="22"/>
      <c r="HL292" s="22"/>
      <c r="HM292" s="22"/>
      <c r="HN292" s="22"/>
      <c r="HO292" s="22"/>
      <c r="HP292" s="22"/>
      <c r="HQ292" s="22"/>
      <c r="HR292" s="22"/>
      <c r="HS292" s="22"/>
      <c r="HT292" s="22"/>
      <c r="HU292" s="22"/>
      <c r="HV292" s="22"/>
      <c r="HW292" s="22"/>
      <c r="HX292" s="22"/>
      <c r="HY292" s="22"/>
      <c r="HZ292" s="22"/>
      <c r="IA292" s="22"/>
      <c r="IB292" s="22"/>
      <c r="IC292" s="22"/>
      <c r="ID292" s="22"/>
      <c r="IE292" s="22"/>
      <c r="IF292" s="22"/>
      <c r="IG292" s="22"/>
      <c r="IH292" s="22"/>
      <c r="II292" s="22"/>
      <c r="IJ292" s="22"/>
      <c r="IK292" s="22"/>
      <c r="IL292" s="22"/>
      <c r="IM292" s="22"/>
      <c r="IN292" s="22"/>
      <c r="IO292" s="22"/>
    </row>
    <row r="293" spans="1:249">
      <c r="A293" s="3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3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  <c r="IG293" s="22"/>
      <c r="IH293" s="22"/>
      <c r="II293" s="22"/>
      <c r="IJ293" s="22"/>
      <c r="IK293" s="22"/>
      <c r="IL293" s="22"/>
      <c r="IM293" s="22"/>
      <c r="IN293" s="22"/>
      <c r="IO293" s="22"/>
    </row>
    <row r="294" spans="1:249">
      <c r="A294" s="3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3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  <c r="GW294" s="22"/>
      <c r="GX294" s="22"/>
      <c r="GY294" s="22"/>
      <c r="GZ294" s="22"/>
      <c r="HA294" s="22"/>
      <c r="HB294" s="22"/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22"/>
      <c r="HT294" s="22"/>
      <c r="HU294" s="22"/>
      <c r="HV294" s="22"/>
      <c r="HW294" s="22"/>
      <c r="HX294" s="22"/>
      <c r="HY294" s="22"/>
      <c r="HZ294" s="22"/>
      <c r="IA294" s="22"/>
      <c r="IB294" s="22"/>
      <c r="IC294" s="22"/>
      <c r="ID294" s="22"/>
      <c r="IE294" s="22"/>
      <c r="IF294" s="22"/>
      <c r="IG294" s="22"/>
      <c r="IH294" s="22"/>
      <c r="II294" s="22"/>
      <c r="IJ294" s="22"/>
      <c r="IK294" s="22"/>
      <c r="IL294" s="22"/>
      <c r="IM294" s="22"/>
      <c r="IN294" s="22"/>
      <c r="IO294" s="22"/>
    </row>
    <row r="295" spans="1:249">
      <c r="A295" s="3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3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  <c r="EC295" s="22"/>
      <c r="ED295" s="22"/>
      <c r="EE295" s="22"/>
      <c r="EF295" s="22"/>
      <c r="EG295" s="22"/>
      <c r="EH295" s="22"/>
      <c r="EI295" s="22"/>
      <c r="EJ295" s="22"/>
      <c r="EK295" s="22"/>
      <c r="EL295" s="22"/>
      <c r="EM295" s="22"/>
      <c r="EN295" s="22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2"/>
      <c r="GU295" s="22"/>
      <c r="GV295" s="22"/>
      <c r="GW295" s="22"/>
      <c r="GX295" s="22"/>
      <c r="GY295" s="22"/>
      <c r="GZ295" s="22"/>
      <c r="HA295" s="22"/>
      <c r="HB295" s="22"/>
      <c r="HC295" s="22"/>
      <c r="HD295" s="22"/>
      <c r="HE295" s="22"/>
      <c r="HF295" s="22"/>
      <c r="HG295" s="22"/>
      <c r="HH295" s="22"/>
      <c r="HI295" s="22"/>
      <c r="HJ295" s="22"/>
      <c r="HK295" s="22"/>
      <c r="HL295" s="22"/>
      <c r="HM295" s="22"/>
      <c r="HN295" s="22"/>
      <c r="HO295" s="22"/>
      <c r="HP295" s="22"/>
      <c r="HQ295" s="22"/>
      <c r="HR295" s="22"/>
      <c r="HS295" s="22"/>
      <c r="HT295" s="22"/>
      <c r="HU295" s="22"/>
      <c r="HV295" s="22"/>
      <c r="HW295" s="22"/>
      <c r="HX295" s="22"/>
      <c r="HY295" s="22"/>
      <c r="HZ295" s="22"/>
      <c r="IA295" s="22"/>
      <c r="IB295" s="22"/>
      <c r="IC295" s="22"/>
      <c r="ID295" s="22"/>
      <c r="IE295" s="22"/>
      <c r="IF295" s="22"/>
      <c r="IG295" s="22"/>
      <c r="IH295" s="22"/>
      <c r="II295" s="22"/>
      <c r="IJ295" s="22"/>
      <c r="IK295" s="22"/>
      <c r="IL295" s="22"/>
      <c r="IM295" s="22"/>
      <c r="IN295" s="22"/>
      <c r="IO295" s="22"/>
    </row>
    <row r="296" spans="1:249">
      <c r="A296" s="3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3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  <c r="GW296" s="22"/>
      <c r="GX296" s="22"/>
      <c r="GY296" s="22"/>
      <c r="GZ296" s="22"/>
      <c r="HA296" s="22"/>
      <c r="HB296" s="22"/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22"/>
      <c r="HT296" s="22"/>
      <c r="HU296" s="22"/>
      <c r="HV296" s="22"/>
      <c r="HW296" s="22"/>
      <c r="HX296" s="22"/>
      <c r="HY296" s="22"/>
      <c r="HZ296" s="22"/>
      <c r="IA296" s="22"/>
      <c r="IB296" s="22"/>
      <c r="IC296" s="22"/>
      <c r="ID296" s="22"/>
      <c r="IE296" s="22"/>
      <c r="IF296" s="22"/>
      <c r="IG296" s="22"/>
      <c r="IH296" s="22"/>
      <c r="II296" s="22"/>
      <c r="IJ296" s="22"/>
      <c r="IK296" s="22"/>
      <c r="IL296" s="22"/>
      <c r="IM296" s="22"/>
      <c r="IN296" s="22"/>
      <c r="IO296" s="22"/>
    </row>
    <row r="297" spans="1:249">
      <c r="A297" s="3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3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  <c r="GW297" s="22"/>
      <c r="GX297" s="22"/>
      <c r="GY297" s="22"/>
      <c r="GZ297" s="22"/>
      <c r="HA297" s="22"/>
      <c r="HB297" s="22"/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22"/>
      <c r="HT297" s="22"/>
      <c r="HU297" s="22"/>
      <c r="HV297" s="22"/>
      <c r="HW297" s="22"/>
      <c r="HX297" s="22"/>
      <c r="HY297" s="22"/>
      <c r="HZ297" s="22"/>
      <c r="IA297" s="22"/>
      <c r="IB297" s="22"/>
      <c r="IC297" s="22"/>
      <c r="ID297" s="22"/>
      <c r="IE297" s="22"/>
      <c r="IF297" s="22"/>
      <c r="IG297" s="22"/>
      <c r="IH297" s="22"/>
      <c r="II297" s="22"/>
      <c r="IJ297" s="22"/>
      <c r="IK297" s="22"/>
      <c r="IL297" s="22"/>
      <c r="IM297" s="22"/>
      <c r="IN297" s="22"/>
      <c r="IO297" s="22"/>
    </row>
    <row r="298" spans="1:249">
      <c r="A298" s="3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3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  <c r="GW298" s="22"/>
      <c r="GX298" s="22"/>
      <c r="GY298" s="22"/>
      <c r="GZ298" s="22"/>
      <c r="HA298" s="22"/>
      <c r="HB298" s="22"/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22"/>
      <c r="HT298" s="22"/>
      <c r="HU298" s="22"/>
      <c r="HV298" s="22"/>
      <c r="HW298" s="22"/>
      <c r="HX298" s="22"/>
      <c r="HY298" s="22"/>
      <c r="HZ298" s="22"/>
      <c r="IA298" s="22"/>
      <c r="IB298" s="22"/>
      <c r="IC298" s="22"/>
      <c r="ID298" s="22"/>
      <c r="IE298" s="22"/>
      <c r="IF298" s="22"/>
      <c r="IG298" s="22"/>
      <c r="IH298" s="22"/>
      <c r="II298" s="22"/>
      <c r="IJ298" s="22"/>
      <c r="IK298" s="22"/>
      <c r="IL298" s="22"/>
      <c r="IM298" s="22"/>
      <c r="IN298" s="22"/>
      <c r="IO298" s="22"/>
    </row>
    <row r="299" spans="1:249">
      <c r="A299" s="3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3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  <c r="GW299" s="22"/>
      <c r="GX299" s="22"/>
      <c r="GY299" s="22"/>
      <c r="GZ299" s="22"/>
      <c r="HA299" s="22"/>
      <c r="HB299" s="22"/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22"/>
      <c r="HT299" s="22"/>
      <c r="HU299" s="22"/>
      <c r="HV299" s="22"/>
      <c r="HW299" s="22"/>
      <c r="HX299" s="22"/>
      <c r="HY299" s="22"/>
      <c r="HZ299" s="22"/>
      <c r="IA299" s="22"/>
      <c r="IB299" s="22"/>
      <c r="IC299" s="22"/>
      <c r="ID299" s="22"/>
      <c r="IE299" s="22"/>
      <c r="IF299" s="22"/>
      <c r="IG299" s="22"/>
      <c r="IH299" s="22"/>
      <c r="II299" s="22"/>
      <c r="IJ299" s="22"/>
      <c r="IK299" s="22"/>
      <c r="IL299" s="22"/>
      <c r="IM299" s="22"/>
      <c r="IN299" s="22"/>
      <c r="IO299" s="22"/>
    </row>
    <row r="300" spans="1:249">
      <c r="A300" s="3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3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  <c r="EC300" s="22"/>
      <c r="ED300" s="22"/>
      <c r="EE300" s="22"/>
      <c r="EF300" s="22"/>
      <c r="EG300" s="22"/>
      <c r="EH300" s="22"/>
      <c r="EI300" s="22"/>
      <c r="EJ300" s="22"/>
      <c r="EK300" s="22"/>
      <c r="EL300" s="22"/>
      <c r="EM300" s="22"/>
      <c r="EN300" s="22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2"/>
      <c r="GU300" s="22"/>
      <c r="GV300" s="22"/>
      <c r="GW300" s="22"/>
      <c r="GX300" s="22"/>
      <c r="GY300" s="22"/>
      <c r="GZ300" s="22"/>
      <c r="HA300" s="22"/>
      <c r="HB300" s="22"/>
      <c r="HC300" s="22"/>
      <c r="HD300" s="22"/>
      <c r="HE300" s="22"/>
      <c r="HF300" s="22"/>
      <c r="HG300" s="22"/>
      <c r="HH300" s="22"/>
      <c r="HI300" s="22"/>
      <c r="HJ300" s="22"/>
      <c r="HK300" s="22"/>
      <c r="HL300" s="22"/>
      <c r="HM300" s="22"/>
      <c r="HN300" s="22"/>
      <c r="HO300" s="22"/>
      <c r="HP300" s="22"/>
      <c r="HQ300" s="22"/>
      <c r="HR300" s="22"/>
      <c r="HS300" s="22"/>
      <c r="HT300" s="22"/>
      <c r="HU300" s="22"/>
      <c r="HV300" s="22"/>
      <c r="HW300" s="22"/>
      <c r="HX300" s="22"/>
      <c r="HY300" s="22"/>
      <c r="HZ300" s="22"/>
      <c r="IA300" s="22"/>
      <c r="IB300" s="22"/>
      <c r="IC300" s="22"/>
      <c r="ID300" s="22"/>
      <c r="IE300" s="22"/>
      <c r="IF300" s="22"/>
      <c r="IG300" s="22"/>
      <c r="IH300" s="22"/>
      <c r="II300" s="22"/>
      <c r="IJ300" s="22"/>
      <c r="IK300" s="22"/>
      <c r="IL300" s="22"/>
      <c r="IM300" s="22"/>
      <c r="IN300" s="22"/>
      <c r="IO300" s="22"/>
    </row>
    <row r="301" spans="1:249">
      <c r="A301" s="3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3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  <c r="IM301" s="22"/>
      <c r="IN301" s="22"/>
      <c r="IO301" s="22"/>
    </row>
    <row r="302" spans="1:249">
      <c r="A302" s="3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3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  <c r="GW302" s="22"/>
      <c r="GX302" s="22"/>
      <c r="GY302" s="22"/>
      <c r="GZ302" s="22"/>
      <c r="HA302" s="22"/>
      <c r="HB302" s="22"/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22"/>
      <c r="HT302" s="22"/>
      <c r="HU302" s="22"/>
      <c r="HV302" s="22"/>
      <c r="HW302" s="22"/>
      <c r="HX302" s="22"/>
      <c r="HY302" s="22"/>
      <c r="HZ302" s="22"/>
      <c r="IA302" s="22"/>
      <c r="IB302" s="22"/>
      <c r="IC302" s="22"/>
      <c r="ID302" s="22"/>
      <c r="IE302" s="22"/>
      <c r="IF302" s="22"/>
      <c r="IG302" s="22"/>
      <c r="IH302" s="22"/>
      <c r="II302" s="22"/>
      <c r="IJ302" s="22"/>
      <c r="IK302" s="22"/>
      <c r="IL302" s="22"/>
      <c r="IM302" s="22"/>
      <c r="IN302" s="22"/>
      <c r="IO302" s="22"/>
    </row>
    <row r="303" spans="1:249">
      <c r="A303" s="3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3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  <c r="IM303" s="22"/>
      <c r="IN303" s="22"/>
      <c r="IO303" s="22"/>
    </row>
    <row r="304" spans="1:249">
      <c r="A304" s="3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3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</row>
    <row r="305" spans="1:249">
      <c r="A305" s="3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3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  <c r="IM305" s="22"/>
      <c r="IN305" s="22"/>
      <c r="IO305" s="22"/>
    </row>
    <row r="306" spans="1:249">
      <c r="A306" s="3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3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  <c r="IM306" s="22"/>
      <c r="IN306" s="22"/>
      <c r="IO306" s="22"/>
    </row>
    <row r="307" spans="1:249">
      <c r="A307" s="3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3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  <c r="IM307" s="22"/>
      <c r="IN307" s="22"/>
      <c r="IO307" s="22"/>
    </row>
    <row r="308" spans="1:249">
      <c r="A308" s="3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3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  <c r="IM308" s="22"/>
      <c r="IN308" s="22"/>
      <c r="IO308" s="22"/>
    </row>
    <row r="309" spans="1:249">
      <c r="A309" s="3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3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  <c r="IM309" s="22"/>
      <c r="IN309" s="22"/>
      <c r="IO309" s="22"/>
    </row>
    <row r="310" spans="1:249">
      <c r="A310" s="3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3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  <c r="IM310" s="22"/>
      <c r="IN310" s="22"/>
      <c r="IO310" s="22"/>
    </row>
    <row r="311" spans="1:249">
      <c r="A311" s="3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3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  <c r="IM311" s="22"/>
      <c r="IN311" s="22"/>
      <c r="IO311" s="22"/>
    </row>
    <row r="312" spans="1:249">
      <c r="A312" s="3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3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  <c r="IM312" s="22"/>
      <c r="IN312" s="22"/>
      <c r="IO312" s="22"/>
    </row>
    <row r="313" spans="1:249">
      <c r="A313" s="3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3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  <c r="IM313" s="22"/>
      <c r="IN313" s="22"/>
      <c r="IO313" s="22"/>
    </row>
    <row r="314" spans="1:249">
      <c r="A314" s="3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3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  <c r="IM314" s="22"/>
      <c r="IN314" s="22"/>
      <c r="IO314" s="22"/>
    </row>
    <row r="315" spans="1:249">
      <c r="A315" s="3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3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  <c r="IM315" s="22"/>
      <c r="IN315" s="22"/>
      <c r="IO315" s="22"/>
    </row>
    <row r="316" spans="1:249">
      <c r="A316" s="3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3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  <c r="IM316" s="22"/>
      <c r="IN316" s="22"/>
      <c r="IO316" s="22"/>
    </row>
    <row r="317" spans="1:249">
      <c r="A317" s="3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3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  <c r="IM317" s="22"/>
      <c r="IN317" s="22"/>
      <c r="IO317" s="22"/>
    </row>
    <row r="318" spans="1:249">
      <c r="A318" s="3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3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  <c r="IM318" s="22"/>
      <c r="IN318" s="22"/>
      <c r="IO318" s="22"/>
    </row>
    <row r="319" spans="1:249">
      <c r="A319" s="3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3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  <c r="IM319" s="22"/>
      <c r="IN319" s="22"/>
      <c r="IO319" s="22"/>
    </row>
    <row r="320" spans="1:249">
      <c r="A320" s="3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3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  <c r="IM320" s="22"/>
      <c r="IN320" s="22"/>
      <c r="IO320" s="22"/>
    </row>
    <row r="321" spans="1:249">
      <c r="A321" s="3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3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</row>
    <row r="322" spans="1:249">
      <c r="A322" s="3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3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  <c r="IM322" s="22"/>
      <c r="IN322" s="22"/>
      <c r="IO322" s="22"/>
    </row>
    <row r="323" spans="1:249">
      <c r="A323" s="3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3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  <c r="IM323" s="22"/>
      <c r="IN323" s="22"/>
      <c r="IO323" s="22"/>
    </row>
    <row r="324" spans="1:249">
      <c r="A324" s="3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3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  <c r="IM324" s="22"/>
      <c r="IN324" s="22"/>
      <c r="IO324" s="22"/>
    </row>
    <row r="325" spans="1:249">
      <c r="A325" s="3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3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  <c r="IM325" s="22"/>
      <c r="IN325" s="22"/>
      <c r="IO325" s="22"/>
    </row>
    <row r="326" spans="1:249">
      <c r="A326" s="3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3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  <c r="IG326" s="22"/>
      <c r="IH326" s="22"/>
      <c r="II326" s="22"/>
      <c r="IJ326" s="22"/>
      <c r="IK326" s="22"/>
      <c r="IL326" s="22"/>
      <c r="IM326" s="22"/>
      <c r="IN326" s="22"/>
      <c r="IO326" s="22"/>
    </row>
    <row r="327" spans="1:249">
      <c r="A327" s="3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3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  <c r="II327" s="22"/>
      <c r="IJ327" s="22"/>
      <c r="IK327" s="22"/>
      <c r="IL327" s="22"/>
      <c r="IM327" s="22"/>
      <c r="IN327" s="22"/>
      <c r="IO327" s="22"/>
    </row>
    <row r="328" spans="1:249">
      <c r="A328" s="3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3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  <c r="II328" s="22"/>
      <c r="IJ328" s="22"/>
      <c r="IK328" s="22"/>
      <c r="IL328" s="22"/>
      <c r="IM328" s="22"/>
      <c r="IN328" s="22"/>
      <c r="IO328" s="22"/>
    </row>
    <row r="329" spans="1:249">
      <c r="A329" s="3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3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  <c r="II329" s="22"/>
      <c r="IJ329" s="22"/>
      <c r="IK329" s="22"/>
      <c r="IL329" s="22"/>
      <c r="IM329" s="22"/>
      <c r="IN329" s="22"/>
      <c r="IO329" s="22"/>
    </row>
    <row r="330" spans="1:249">
      <c r="A330" s="3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3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  <c r="II330" s="22"/>
      <c r="IJ330" s="22"/>
      <c r="IK330" s="22"/>
      <c r="IL330" s="22"/>
      <c r="IM330" s="22"/>
      <c r="IN330" s="22"/>
      <c r="IO330" s="22"/>
    </row>
    <row r="331" spans="1:249">
      <c r="A331" s="3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3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  <c r="II331" s="22"/>
      <c r="IJ331" s="22"/>
      <c r="IK331" s="22"/>
      <c r="IL331" s="22"/>
      <c r="IM331" s="22"/>
      <c r="IN331" s="22"/>
      <c r="IO331" s="22"/>
    </row>
    <row r="332" spans="1:249">
      <c r="A332" s="3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3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  <c r="IM332" s="22"/>
      <c r="IN332" s="22"/>
      <c r="IO332" s="22"/>
    </row>
    <row r="333" spans="1:249">
      <c r="A333" s="3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3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  <c r="II333" s="22"/>
      <c r="IJ333" s="22"/>
      <c r="IK333" s="22"/>
      <c r="IL333" s="22"/>
      <c r="IM333" s="22"/>
      <c r="IN333" s="22"/>
      <c r="IO333" s="22"/>
    </row>
    <row r="334" spans="1:249">
      <c r="A334" s="3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3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  <c r="GW334" s="22"/>
      <c r="GX334" s="22"/>
      <c r="GY334" s="22"/>
      <c r="GZ334" s="22"/>
      <c r="HA334" s="22"/>
      <c r="HB334" s="22"/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22"/>
      <c r="HT334" s="22"/>
      <c r="HU334" s="22"/>
      <c r="HV334" s="22"/>
      <c r="HW334" s="22"/>
      <c r="HX334" s="22"/>
      <c r="HY334" s="22"/>
      <c r="HZ334" s="22"/>
      <c r="IA334" s="22"/>
      <c r="IB334" s="22"/>
      <c r="IC334" s="22"/>
      <c r="ID334" s="22"/>
      <c r="IE334" s="22"/>
      <c r="IF334" s="22"/>
      <c r="IG334" s="22"/>
      <c r="IH334" s="22"/>
      <c r="II334" s="22"/>
      <c r="IJ334" s="22"/>
      <c r="IK334" s="22"/>
      <c r="IL334" s="22"/>
      <c r="IM334" s="22"/>
      <c r="IN334" s="22"/>
      <c r="IO334" s="22"/>
    </row>
    <row r="335" spans="1:249">
      <c r="A335" s="3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3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  <c r="II335" s="22"/>
      <c r="IJ335" s="22"/>
      <c r="IK335" s="22"/>
      <c r="IL335" s="22"/>
      <c r="IM335" s="22"/>
      <c r="IN335" s="22"/>
      <c r="IO335" s="22"/>
    </row>
    <row r="336" spans="1:249">
      <c r="A336" s="3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3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  <c r="GW336" s="22"/>
      <c r="GX336" s="22"/>
      <c r="GY336" s="22"/>
      <c r="GZ336" s="22"/>
      <c r="HA336" s="22"/>
      <c r="HB336" s="22"/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22"/>
      <c r="HT336" s="22"/>
      <c r="HU336" s="22"/>
      <c r="HV336" s="22"/>
      <c r="HW336" s="22"/>
      <c r="HX336" s="22"/>
      <c r="HY336" s="22"/>
      <c r="HZ336" s="22"/>
      <c r="IA336" s="22"/>
      <c r="IB336" s="22"/>
      <c r="IC336" s="22"/>
      <c r="ID336" s="22"/>
      <c r="IE336" s="22"/>
      <c r="IF336" s="22"/>
      <c r="IG336" s="22"/>
      <c r="IH336" s="22"/>
      <c r="II336" s="22"/>
      <c r="IJ336" s="22"/>
      <c r="IK336" s="22"/>
      <c r="IL336" s="22"/>
      <c r="IM336" s="22"/>
      <c r="IN336" s="22"/>
      <c r="IO336" s="22"/>
    </row>
    <row r="337" spans="1:249">
      <c r="A337" s="3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3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  <c r="GW337" s="22"/>
      <c r="GX337" s="22"/>
      <c r="GY337" s="22"/>
      <c r="GZ337" s="22"/>
      <c r="HA337" s="22"/>
      <c r="HB337" s="22"/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22"/>
      <c r="HT337" s="22"/>
      <c r="HU337" s="22"/>
      <c r="HV337" s="22"/>
      <c r="HW337" s="22"/>
      <c r="HX337" s="22"/>
      <c r="HY337" s="22"/>
      <c r="HZ337" s="22"/>
      <c r="IA337" s="22"/>
      <c r="IB337" s="22"/>
      <c r="IC337" s="22"/>
      <c r="ID337" s="22"/>
      <c r="IE337" s="22"/>
      <c r="IF337" s="22"/>
      <c r="IG337" s="22"/>
      <c r="IH337" s="22"/>
      <c r="II337" s="22"/>
      <c r="IJ337" s="22"/>
      <c r="IK337" s="22"/>
      <c r="IL337" s="22"/>
      <c r="IM337" s="22"/>
      <c r="IN337" s="22"/>
      <c r="IO337" s="22"/>
    </row>
    <row r="338" spans="1:249">
      <c r="A338" s="3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3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  <c r="II338" s="22"/>
      <c r="IJ338" s="22"/>
      <c r="IK338" s="22"/>
      <c r="IL338" s="22"/>
      <c r="IM338" s="22"/>
      <c r="IN338" s="22"/>
      <c r="IO338" s="22"/>
    </row>
    <row r="339" spans="1:249">
      <c r="A339" s="3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3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  <c r="GW339" s="22"/>
      <c r="GX339" s="22"/>
      <c r="GY339" s="22"/>
      <c r="GZ339" s="22"/>
      <c r="HA339" s="22"/>
      <c r="HB339" s="22"/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22"/>
      <c r="HT339" s="22"/>
      <c r="HU339" s="22"/>
      <c r="HV339" s="22"/>
      <c r="HW339" s="22"/>
      <c r="HX339" s="22"/>
      <c r="HY339" s="22"/>
      <c r="HZ339" s="22"/>
      <c r="IA339" s="22"/>
      <c r="IB339" s="22"/>
      <c r="IC339" s="22"/>
      <c r="ID339" s="22"/>
      <c r="IE339" s="22"/>
      <c r="IF339" s="22"/>
      <c r="IG339" s="22"/>
      <c r="IH339" s="22"/>
      <c r="II339" s="22"/>
      <c r="IJ339" s="22"/>
      <c r="IK339" s="22"/>
      <c r="IL339" s="22"/>
      <c r="IM339" s="22"/>
      <c r="IN339" s="22"/>
      <c r="IO339" s="22"/>
    </row>
    <row r="340" spans="1:249">
      <c r="A340" s="3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3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  <c r="GW340" s="22"/>
      <c r="GX340" s="22"/>
      <c r="GY340" s="22"/>
      <c r="GZ340" s="22"/>
      <c r="HA340" s="22"/>
      <c r="HB340" s="22"/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22"/>
      <c r="HT340" s="22"/>
      <c r="HU340" s="22"/>
      <c r="HV340" s="22"/>
      <c r="HW340" s="22"/>
      <c r="HX340" s="22"/>
      <c r="HY340" s="22"/>
      <c r="HZ340" s="22"/>
      <c r="IA340" s="22"/>
      <c r="IB340" s="22"/>
      <c r="IC340" s="22"/>
      <c r="ID340" s="22"/>
      <c r="IE340" s="22"/>
      <c r="IF340" s="22"/>
      <c r="IG340" s="22"/>
      <c r="IH340" s="22"/>
      <c r="II340" s="22"/>
      <c r="IJ340" s="22"/>
      <c r="IK340" s="22"/>
      <c r="IL340" s="22"/>
      <c r="IM340" s="22"/>
      <c r="IN340" s="22"/>
      <c r="IO340" s="22"/>
    </row>
    <row r="341" spans="1:249">
      <c r="A341" s="3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3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</row>
    <row r="342" spans="1:249">
      <c r="A342" s="3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3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</row>
    <row r="343" spans="1:249">
      <c r="A343" s="3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3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  <c r="GW343" s="22"/>
      <c r="GX343" s="22"/>
      <c r="GY343" s="22"/>
      <c r="GZ343" s="22"/>
      <c r="HA343" s="22"/>
      <c r="HB343" s="22"/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22"/>
      <c r="HT343" s="22"/>
      <c r="HU343" s="22"/>
      <c r="HV343" s="22"/>
      <c r="HW343" s="22"/>
      <c r="HX343" s="22"/>
      <c r="HY343" s="22"/>
      <c r="HZ343" s="22"/>
      <c r="IA343" s="22"/>
      <c r="IB343" s="22"/>
      <c r="IC343" s="22"/>
      <c r="ID343" s="22"/>
      <c r="IE343" s="22"/>
      <c r="IF343" s="22"/>
      <c r="IG343" s="22"/>
      <c r="IH343" s="22"/>
      <c r="II343" s="22"/>
      <c r="IJ343" s="22"/>
      <c r="IK343" s="22"/>
      <c r="IL343" s="22"/>
      <c r="IM343" s="22"/>
      <c r="IN343" s="22"/>
      <c r="IO343" s="22"/>
    </row>
    <row r="344" spans="1:249">
      <c r="A344" s="3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3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  <c r="II344" s="22"/>
      <c r="IJ344" s="22"/>
      <c r="IK344" s="22"/>
      <c r="IL344" s="22"/>
      <c r="IM344" s="22"/>
      <c r="IN344" s="22"/>
      <c r="IO344" s="22"/>
    </row>
    <row r="345" spans="1:249">
      <c r="A345" s="3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3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  <c r="GW345" s="22"/>
      <c r="GX345" s="22"/>
      <c r="GY345" s="22"/>
      <c r="GZ345" s="22"/>
      <c r="HA345" s="22"/>
      <c r="HB345" s="22"/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22"/>
      <c r="HT345" s="22"/>
      <c r="HU345" s="22"/>
      <c r="HV345" s="22"/>
      <c r="HW345" s="22"/>
      <c r="HX345" s="22"/>
      <c r="HY345" s="22"/>
      <c r="HZ345" s="22"/>
      <c r="IA345" s="22"/>
      <c r="IB345" s="22"/>
      <c r="IC345" s="22"/>
      <c r="ID345" s="22"/>
      <c r="IE345" s="22"/>
      <c r="IF345" s="22"/>
      <c r="IG345" s="22"/>
      <c r="IH345" s="22"/>
      <c r="II345" s="22"/>
      <c r="IJ345" s="22"/>
      <c r="IK345" s="22"/>
      <c r="IL345" s="22"/>
      <c r="IM345" s="22"/>
      <c r="IN345" s="22"/>
      <c r="IO345" s="22"/>
    </row>
    <row r="346" spans="1:249">
      <c r="A346" s="3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3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  <c r="GW346" s="22"/>
      <c r="GX346" s="22"/>
      <c r="GY346" s="22"/>
      <c r="GZ346" s="22"/>
      <c r="HA346" s="22"/>
      <c r="HB346" s="22"/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22"/>
      <c r="HT346" s="22"/>
      <c r="HU346" s="22"/>
      <c r="HV346" s="22"/>
      <c r="HW346" s="22"/>
      <c r="HX346" s="22"/>
      <c r="HY346" s="22"/>
      <c r="HZ346" s="22"/>
      <c r="IA346" s="22"/>
      <c r="IB346" s="22"/>
      <c r="IC346" s="22"/>
      <c r="ID346" s="22"/>
      <c r="IE346" s="22"/>
      <c r="IF346" s="22"/>
      <c r="IG346" s="22"/>
      <c r="IH346" s="22"/>
      <c r="II346" s="22"/>
      <c r="IJ346" s="22"/>
      <c r="IK346" s="22"/>
      <c r="IL346" s="22"/>
      <c r="IM346" s="22"/>
      <c r="IN346" s="22"/>
      <c r="IO346" s="22"/>
    </row>
    <row r="347" spans="1:249">
      <c r="A347" s="3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3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  <c r="II347" s="22"/>
      <c r="IJ347" s="22"/>
      <c r="IK347" s="22"/>
      <c r="IL347" s="22"/>
      <c r="IM347" s="22"/>
      <c r="IN347" s="22"/>
      <c r="IO347" s="22"/>
    </row>
    <row r="348" spans="1:249">
      <c r="A348" s="3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3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  <c r="II348" s="22"/>
      <c r="IJ348" s="22"/>
      <c r="IK348" s="22"/>
      <c r="IL348" s="22"/>
      <c r="IM348" s="22"/>
      <c r="IN348" s="22"/>
      <c r="IO348" s="22"/>
    </row>
    <row r="349" spans="1:249">
      <c r="A349" s="3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3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  <c r="IM349" s="22"/>
      <c r="IN349" s="22"/>
      <c r="IO349" s="22"/>
    </row>
    <row r="350" spans="1:249">
      <c r="A350" s="3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3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  <c r="II350" s="22"/>
      <c r="IJ350" s="22"/>
      <c r="IK350" s="22"/>
      <c r="IL350" s="22"/>
      <c r="IM350" s="22"/>
      <c r="IN350" s="22"/>
      <c r="IO350" s="22"/>
    </row>
    <row r="351" spans="1:249">
      <c r="A351" s="3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3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  <c r="GW351" s="22"/>
      <c r="GX351" s="22"/>
      <c r="GY351" s="22"/>
      <c r="GZ351" s="22"/>
      <c r="HA351" s="22"/>
      <c r="HB351" s="22"/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22"/>
      <c r="HT351" s="22"/>
      <c r="HU351" s="22"/>
      <c r="HV351" s="22"/>
      <c r="HW351" s="22"/>
      <c r="HX351" s="22"/>
      <c r="HY351" s="22"/>
      <c r="HZ351" s="22"/>
      <c r="IA351" s="22"/>
      <c r="IB351" s="22"/>
      <c r="IC351" s="22"/>
      <c r="ID351" s="22"/>
      <c r="IE351" s="22"/>
      <c r="IF351" s="22"/>
      <c r="IG351" s="22"/>
      <c r="IH351" s="22"/>
      <c r="II351" s="22"/>
      <c r="IJ351" s="22"/>
      <c r="IK351" s="22"/>
      <c r="IL351" s="22"/>
      <c r="IM351" s="22"/>
      <c r="IN351" s="22"/>
      <c r="IO351" s="22"/>
    </row>
    <row r="352" spans="1:249">
      <c r="A352" s="3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3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  <c r="GW352" s="22"/>
      <c r="GX352" s="22"/>
      <c r="GY352" s="22"/>
      <c r="GZ352" s="22"/>
      <c r="HA352" s="22"/>
      <c r="HB352" s="22"/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22"/>
      <c r="HT352" s="22"/>
      <c r="HU352" s="22"/>
      <c r="HV352" s="22"/>
      <c r="HW352" s="22"/>
      <c r="HX352" s="22"/>
      <c r="HY352" s="22"/>
      <c r="HZ352" s="22"/>
      <c r="IA352" s="22"/>
      <c r="IB352" s="22"/>
      <c r="IC352" s="22"/>
      <c r="ID352" s="22"/>
      <c r="IE352" s="22"/>
      <c r="IF352" s="22"/>
      <c r="IG352" s="22"/>
      <c r="IH352" s="22"/>
      <c r="II352" s="22"/>
      <c r="IJ352" s="22"/>
      <c r="IK352" s="22"/>
      <c r="IL352" s="22"/>
      <c r="IM352" s="22"/>
      <c r="IN352" s="22"/>
      <c r="IO352" s="22"/>
    </row>
    <row r="353" spans="1:249">
      <c r="A353" s="3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3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22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22"/>
      <c r="IG353" s="22"/>
      <c r="IH353" s="22"/>
      <c r="II353" s="22"/>
      <c r="IJ353" s="22"/>
      <c r="IK353" s="22"/>
      <c r="IL353" s="22"/>
      <c r="IM353" s="22"/>
      <c r="IN353" s="22"/>
      <c r="IO353" s="22"/>
    </row>
    <row r="354" spans="1:249">
      <c r="A354" s="3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3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  <c r="GW354" s="22"/>
      <c r="GX354" s="22"/>
      <c r="GY354" s="22"/>
      <c r="GZ354" s="22"/>
      <c r="HA354" s="22"/>
      <c r="HB354" s="22"/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22"/>
      <c r="HT354" s="22"/>
      <c r="HU354" s="22"/>
      <c r="HV354" s="22"/>
      <c r="HW354" s="22"/>
      <c r="HX354" s="22"/>
      <c r="HY354" s="22"/>
      <c r="HZ354" s="22"/>
      <c r="IA354" s="22"/>
      <c r="IB354" s="22"/>
      <c r="IC354" s="22"/>
      <c r="ID354" s="22"/>
      <c r="IE354" s="22"/>
      <c r="IF354" s="22"/>
      <c r="IG354" s="22"/>
      <c r="IH354" s="22"/>
      <c r="II354" s="22"/>
      <c r="IJ354" s="22"/>
      <c r="IK354" s="22"/>
      <c r="IL354" s="22"/>
      <c r="IM354" s="22"/>
      <c r="IN354" s="22"/>
      <c r="IO354" s="22"/>
    </row>
    <row r="355" spans="1:249">
      <c r="A355" s="3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3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2"/>
      <c r="GU355" s="22"/>
      <c r="GV355" s="22"/>
      <c r="GW355" s="22"/>
      <c r="GX355" s="22"/>
      <c r="GY355" s="22"/>
      <c r="GZ355" s="22"/>
      <c r="HA355" s="22"/>
      <c r="HB355" s="22"/>
      <c r="HC355" s="22"/>
      <c r="HD355" s="22"/>
      <c r="HE355" s="22"/>
      <c r="HF355" s="22"/>
      <c r="HG355" s="22"/>
      <c r="HH355" s="22"/>
      <c r="HI355" s="22"/>
      <c r="HJ355" s="22"/>
      <c r="HK355" s="22"/>
      <c r="HL355" s="22"/>
      <c r="HM355" s="22"/>
      <c r="HN355" s="22"/>
      <c r="HO355" s="22"/>
      <c r="HP355" s="22"/>
      <c r="HQ355" s="22"/>
      <c r="HR355" s="22"/>
      <c r="HS355" s="22"/>
      <c r="HT355" s="22"/>
      <c r="HU355" s="22"/>
      <c r="HV355" s="22"/>
      <c r="HW355" s="22"/>
      <c r="HX355" s="22"/>
      <c r="HY355" s="22"/>
      <c r="HZ355" s="22"/>
      <c r="IA355" s="22"/>
      <c r="IB355" s="22"/>
      <c r="IC355" s="22"/>
      <c r="ID355" s="22"/>
      <c r="IE355" s="22"/>
      <c r="IF355" s="22"/>
      <c r="IG355" s="22"/>
      <c r="IH355" s="22"/>
      <c r="II355" s="22"/>
      <c r="IJ355" s="22"/>
      <c r="IK355" s="22"/>
      <c r="IL355" s="22"/>
      <c r="IM355" s="22"/>
      <c r="IN355" s="22"/>
      <c r="IO355" s="22"/>
    </row>
    <row r="356" spans="1:249">
      <c r="A356" s="3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3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2"/>
      <c r="GU356" s="22"/>
      <c r="GV356" s="22"/>
      <c r="GW356" s="22"/>
      <c r="GX356" s="22"/>
      <c r="GY356" s="22"/>
      <c r="GZ356" s="22"/>
      <c r="HA356" s="22"/>
      <c r="HB356" s="22"/>
      <c r="HC356" s="22"/>
      <c r="HD356" s="22"/>
      <c r="HE356" s="22"/>
      <c r="HF356" s="22"/>
      <c r="HG356" s="22"/>
      <c r="HH356" s="22"/>
      <c r="HI356" s="22"/>
      <c r="HJ356" s="22"/>
      <c r="HK356" s="22"/>
      <c r="HL356" s="22"/>
      <c r="HM356" s="22"/>
      <c r="HN356" s="22"/>
      <c r="HO356" s="22"/>
      <c r="HP356" s="22"/>
      <c r="HQ356" s="22"/>
      <c r="HR356" s="22"/>
      <c r="HS356" s="22"/>
      <c r="HT356" s="22"/>
      <c r="HU356" s="22"/>
      <c r="HV356" s="22"/>
      <c r="HW356" s="22"/>
      <c r="HX356" s="22"/>
      <c r="HY356" s="22"/>
      <c r="HZ356" s="22"/>
      <c r="IA356" s="22"/>
      <c r="IB356" s="22"/>
      <c r="IC356" s="22"/>
      <c r="ID356" s="22"/>
      <c r="IE356" s="22"/>
      <c r="IF356" s="22"/>
      <c r="IG356" s="22"/>
      <c r="IH356" s="22"/>
      <c r="II356" s="22"/>
      <c r="IJ356" s="22"/>
      <c r="IK356" s="22"/>
      <c r="IL356" s="22"/>
      <c r="IM356" s="22"/>
      <c r="IN356" s="22"/>
      <c r="IO356" s="22"/>
    </row>
    <row r="357" spans="1:249">
      <c r="A357" s="3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3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2"/>
      <c r="GU357" s="22"/>
      <c r="GV357" s="22"/>
      <c r="GW357" s="22"/>
      <c r="GX357" s="22"/>
      <c r="GY357" s="22"/>
      <c r="GZ357" s="22"/>
      <c r="HA357" s="22"/>
      <c r="HB357" s="22"/>
      <c r="HC357" s="22"/>
      <c r="HD357" s="22"/>
      <c r="HE357" s="22"/>
      <c r="HF357" s="22"/>
      <c r="HG357" s="22"/>
      <c r="HH357" s="22"/>
      <c r="HI357" s="22"/>
      <c r="HJ357" s="22"/>
      <c r="HK357" s="22"/>
      <c r="HL357" s="22"/>
      <c r="HM357" s="22"/>
      <c r="HN357" s="22"/>
      <c r="HO357" s="22"/>
      <c r="HP357" s="22"/>
      <c r="HQ357" s="22"/>
      <c r="HR357" s="22"/>
      <c r="HS357" s="22"/>
      <c r="HT357" s="22"/>
      <c r="HU357" s="22"/>
      <c r="HV357" s="22"/>
      <c r="HW357" s="22"/>
      <c r="HX357" s="22"/>
      <c r="HY357" s="22"/>
      <c r="HZ357" s="22"/>
      <c r="IA357" s="22"/>
      <c r="IB357" s="22"/>
      <c r="IC357" s="22"/>
      <c r="ID357" s="22"/>
      <c r="IE357" s="22"/>
      <c r="IF357" s="22"/>
      <c r="IG357" s="22"/>
      <c r="IH357" s="22"/>
      <c r="II357" s="22"/>
      <c r="IJ357" s="22"/>
      <c r="IK357" s="22"/>
      <c r="IL357" s="22"/>
      <c r="IM357" s="22"/>
      <c r="IN357" s="22"/>
      <c r="IO357" s="22"/>
    </row>
    <row r="358" spans="1:249">
      <c r="A358" s="3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3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2"/>
      <c r="GU358" s="22"/>
      <c r="GV358" s="22"/>
      <c r="GW358" s="22"/>
      <c r="GX358" s="22"/>
      <c r="GY358" s="22"/>
      <c r="GZ358" s="22"/>
      <c r="HA358" s="22"/>
      <c r="HB358" s="22"/>
      <c r="HC358" s="22"/>
      <c r="HD358" s="22"/>
      <c r="HE358" s="22"/>
      <c r="HF358" s="22"/>
      <c r="HG358" s="22"/>
      <c r="HH358" s="22"/>
      <c r="HI358" s="22"/>
      <c r="HJ358" s="22"/>
      <c r="HK358" s="22"/>
      <c r="HL358" s="22"/>
      <c r="HM358" s="22"/>
      <c r="HN358" s="22"/>
      <c r="HO358" s="22"/>
      <c r="HP358" s="22"/>
      <c r="HQ358" s="22"/>
      <c r="HR358" s="22"/>
      <c r="HS358" s="22"/>
      <c r="HT358" s="22"/>
      <c r="HU358" s="22"/>
      <c r="HV358" s="22"/>
      <c r="HW358" s="22"/>
      <c r="HX358" s="22"/>
      <c r="HY358" s="22"/>
      <c r="HZ358" s="22"/>
      <c r="IA358" s="22"/>
      <c r="IB358" s="22"/>
      <c r="IC358" s="22"/>
      <c r="ID358" s="22"/>
      <c r="IE358" s="22"/>
      <c r="IF358" s="22"/>
      <c r="IG358" s="22"/>
      <c r="IH358" s="22"/>
      <c r="II358" s="22"/>
      <c r="IJ358" s="22"/>
      <c r="IK358" s="22"/>
      <c r="IL358" s="22"/>
      <c r="IM358" s="22"/>
      <c r="IN358" s="22"/>
      <c r="IO358" s="22"/>
    </row>
    <row r="359" spans="1:249">
      <c r="A359" s="3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3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2"/>
      <c r="GU359" s="22"/>
      <c r="GV359" s="22"/>
      <c r="GW359" s="22"/>
      <c r="GX359" s="22"/>
      <c r="GY359" s="22"/>
      <c r="GZ359" s="22"/>
      <c r="HA359" s="22"/>
      <c r="HB359" s="22"/>
      <c r="HC359" s="22"/>
      <c r="HD359" s="22"/>
      <c r="HE359" s="22"/>
      <c r="HF359" s="22"/>
      <c r="HG359" s="22"/>
      <c r="HH359" s="22"/>
      <c r="HI359" s="22"/>
      <c r="HJ359" s="22"/>
      <c r="HK359" s="22"/>
      <c r="HL359" s="22"/>
      <c r="HM359" s="22"/>
      <c r="HN359" s="22"/>
      <c r="HO359" s="22"/>
      <c r="HP359" s="22"/>
      <c r="HQ359" s="22"/>
      <c r="HR359" s="22"/>
      <c r="HS359" s="22"/>
      <c r="HT359" s="22"/>
      <c r="HU359" s="22"/>
      <c r="HV359" s="22"/>
      <c r="HW359" s="22"/>
      <c r="HX359" s="22"/>
      <c r="HY359" s="22"/>
      <c r="HZ359" s="22"/>
      <c r="IA359" s="22"/>
      <c r="IB359" s="22"/>
      <c r="IC359" s="22"/>
      <c r="ID359" s="22"/>
      <c r="IE359" s="22"/>
      <c r="IF359" s="22"/>
      <c r="IG359" s="22"/>
      <c r="IH359" s="22"/>
      <c r="II359" s="22"/>
      <c r="IJ359" s="22"/>
      <c r="IK359" s="22"/>
      <c r="IL359" s="22"/>
      <c r="IM359" s="22"/>
      <c r="IN359" s="22"/>
      <c r="IO359" s="22"/>
    </row>
    <row r="360" spans="1:249">
      <c r="A360" s="3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3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2"/>
      <c r="GU360" s="22"/>
      <c r="GV360" s="22"/>
      <c r="GW360" s="22"/>
      <c r="GX360" s="22"/>
      <c r="GY360" s="22"/>
      <c r="GZ360" s="22"/>
      <c r="HA360" s="22"/>
      <c r="HB360" s="22"/>
      <c r="HC360" s="22"/>
      <c r="HD360" s="22"/>
      <c r="HE360" s="22"/>
      <c r="HF360" s="22"/>
      <c r="HG360" s="22"/>
      <c r="HH360" s="22"/>
      <c r="HI360" s="22"/>
      <c r="HJ360" s="22"/>
      <c r="HK360" s="22"/>
      <c r="HL360" s="22"/>
      <c r="HM360" s="22"/>
      <c r="HN360" s="22"/>
      <c r="HO360" s="22"/>
      <c r="HP360" s="22"/>
      <c r="HQ360" s="22"/>
      <c r="HR360" s="22"/>
      <c r="HS360" s="22"/>
      <c r="HT360" s="22"/>
      <c r="HU360" s="22"/>
      <c r="HV360" s="22"/>
      <c r="HW360" s="22"/>
      <c r="HX360" s="22"/>
      <c r="HY360" s="22"/>
      <c r="HZ360" s="22"/>
      <c r="IA360" s="22"/>
      <c r="IB360" s="22"/>
      <c r="IC360" s="22"/>
      <c r="ID360" s="22"/>
      <c r="IE360" s="22"/>
      <c r="IF360" s="22"/>
      <c r="IG360" s="22"/>
      <c r="IH360" s="22"/>
      <c r="II360" s="22"/>
      <c r="IJ360" s="22"/>
      <c r="IK360" s="22"/>
      <c r="IL360" s="22"/>
      <c r="IM360" s="22"/>
      <c r="IN360" s="22"/>
      <c r="IO360" s="22"/>
    </row>
    <row r="361" spans="1:249">
      <c r="A361" s="3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3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  <c r="GW361" s="22"/>
      <c r="GX361" s="22"/>
      <c r="GY361" s="22"/>
      <c r="GZ361" s="22"/>
      <c r="HA361" s="22"/>
      <c r="HB361" s="22"/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22"/>
      <c r="HT361" s="22"/>
      <c r="HU361" s="22"/>
      <c r="HV361" s="22"/>
      <c r="HW361" s="22"/>
      <c r="HX361" s="22"/>
      <c r="HY361" s="22"/>
      <c r="HZ361" s="22"/>
      <c r="IA361" s="22"/>
      <c r="IB361" s="22"/>
      <c r="IC361" s="22"/>
      <c r="ID361" s="22"/>
      <c r="IE361" s="22"/>
      <c r="IF361" s="22"/>
      <c r="IG361" s="22"/>
      <c r="IH361" s="22"/>
      <c r="II361" s="22"/>
      <c r="IJ361" s="22"/>
      <c r="IK361" s="22"/>
      <c r="IL361" s="22"/>
      <c r="IM361" s="22"/>
      <c r="IN361" s="22"/>
      <c r="IO361" s="22"/>
    </row>
    <row r="362" spans="1:249">
      <c r="A362" s="3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3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2"/>
      <c r="GU362" s="22"/>
      <c r="GV362" s="22"/>
      <c r="GW362" s="22"/>
      <c r="GX362" s="22"/>
      <c r="GY362" s="22"/>
      <c r="GZ362" s="22"/>
      <c r="HA362" s="22"/>
      <c r="HB362" s="22"/>
      <c r="HC362" s="22"/>
      <c r="HD362" s="22"/>
      <c r="HE362" s="22"/>
      <c r="HF362" s="22"/>
      <c r="HG362" s="22"/>
      <c r="HH362" s="22"/>
      <c r="HI362" s="22"/>
      <c r="HJ362" s="22"/>
      <c r="HK362" s="22"/>
      <c r="HL362" s="22"/>
      <c r="HM362" s="22"/>
      <c r="HN362" s="22"/>
      <c r="HO362" s="22"/>
      <c r="HP362" s="22"/>
      <c r="HQ362" s="22"/>
      <c r="HR362" s="22"/>
      <c r="HS362" s="22"/>
      <c r="HT362" s="22"/>
      <c r="HU362" s="22"/>
      <c r="HV362" s="22"/>
      <c r="HW362" s="22"/>
      <c r="HX362" s="22"/>
      <c r="HY362" s="22"/>
      <c r="HZ362" s="22"/>
      <c r="IA362" s="22"/>
      <c r="IB362" s="22"/>
      <c r="IC362" s="22"/>
      <c r="ID362" s="22"/>
      <c r="IE362" s="22"/>
      <c r="IF362" s="22"/>
      <c r="IG362" s="22"/>
      <c r="IH362" s="22"/>
      <c r="II362" s="22"/>
      <c r="IJ362" s="22"/>
      <c r="IK362" s="22"/>
      <c r="IL362" s="22"/>
      <c r="IM362" s="22"/>
      <c r="IN362" s="22"/>
      <c r="IO362" s="22"/>
    </row>
    <row r="363" spans="1:249">
      <c r="A363" s="3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3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2"/>
      <c r="GU363" s="22"/>
      <c r="GV363" s="22"/>
      <c r="GW363" s="22"/>
      <c r="GX363" s="22"/>
      <c r="GY363" s="22"/>
      <c r="GZ363" s="22"/>
      <c r="HA363" s="22"/>
      <c r="HB363" s="22"/>
      <c r="HC363" s="22"/>
      <c r="HD363" s="22"/>
      <c r="HE363" s="22"/>
      <c r="HF363" s="22"/>
      <c r="HG363" s="22"/>
      <c r="HH363" s="22"/>
      <c r="HI363" s="22"/>
      <c r="HJ363" s="22"/>
      <c r="HK363" s="22"/>
      <c r="HL363" s="22"/>
      <c r="HM363" s="22"/>
      <c r="HN363" s="22"/>
      <c r="HO363" s="22"/>
      <c r="HP363" s="22"/>
      <c r="HQ363" s="22"/>
      <c r="HR363" s="22"/>
      <c r="HS363" s="22"/>
      <c r="HT363" s="22"/>
      <c r="HU363" s="22"/>
      <c r="HV363" s="22"/>
      <c r="HW363" s="22"/>
      <c r="HX363" s="22"/>
      <c r="HY363" s="22"/>
      <c r="HZ363" s="22"/>
      <c r="IA363" s="22"/>
      <c r="IB363" s="22"/>
      <c r="IC363" s="22"/>
      <c r="ID363" s="22"/>
      <c r="IE363" s="22"/>
      <c r="IF363" s="22"/>
      <c r="IG363" s="22"/>
      <c r="IH363" s="22"/>
      <c r="II363" s="22"/>
      <c r="IJ363" s="22"/>
      <c r="IK363" s="22"/>
      <c r="IL363" s="22"/>
      <c r="IM363" s="22"/>
      <c r="IN363" s="22"/>
      <c r="IO363" s="22"/>
    </row>
    <row r="364" spans="1:249">
      <c r="A364" s="3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3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  <c r="GW364" s="22"/>
      <c r="GX364" s="22"/>
      <c r="GY364" s="22"/>
      <c r="GZ364" s="22"/>
      <c r="HA364" s="22"/>
      <c r="HB364" s="22"/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22"/>
      <c r="HT364" s="22"/>
      <c r="HU364" s="22"/>
      <c r="HV364" s="22"/>
      <c r="HW364" s="22"/>
      <c r="HX364" s="22"/>
      <c r="HY364" s="22"/>
      <c r="HZ364" s="22"/>
      <c r="IA364" s="22"/>
      <c r="IB364" s="22"/>
      <c r="IC364" s="22"/>
      <c r="ID364" s="22"/>
      <c r="IE364" s="22"/>
      <c r="IF364" s="22"/>
      <c r="IG364" s="22"/>
      <c r="IH364" s="22"/>
      <c r="II364" s="22"/>
      <c r="IJ364" s="22"/>
      <c r="IK364" s="22"/>
      <c r="IL364" s="22"/>
      <c r="IM364" s="22"/>
      <c r="IN364" s="22"/>
      <c r="IO364" s="22"/>
    </row>
    <row r="365" spans="1:249">
      <c r="A365" s="3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3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2"/>
      <c r="GU365" s="22"/>
      <c r="GV365" s="22"/>
      <c r="GW365" s="22"/>
      <c r="GX365" s="22"/>
      <c r="GY365" s="22"/>
      <c r="GZ365" s="22"/>
      <c r="HA365" s="22"/>
      <c r="HB365" s="22"/>
      <c r="HC365" s="22"/>
      <c r="HD365" s="22"/>
      <c r="HE365" s="22"/>
      <c r="HF365" s="22"/>
      <c r="HG365" s="22"/>
      <c r="HH365" s="22"/>
      <c r="HI365" s="22"/>
      <c r="HJ365" s="22"/>
      <c r="HK365" s="22"/>
      <c r="HL365" s="22"/>
      <c r="HM365" s="22"/>
      <c r="HN365" s="22"/>
      <c r="HO365" s="22"/>
      <c r="HP365" s="22"/>
      <c r="HQ365" s="22"/>
      <c r="HR365" s="22"/>
      <c r="HS365" s="22"/>
      <c r="HT365" s="22"/>
      <c r="HU365" s="22"/>
      <c r="HV365" s="22"/>
      <c r="HW365" s="22"/>
      <c r="HX365" s="22"/>
      <c r="HY365" s="22"/>
      <c r="HZ365" s="22"/>
      <c r="IA365" s="22"/>
      <c r="IB365" s="22"/>
      <c r="IC365" s="22"/>
      <c r="ID365" s="22"/>
      <c r="IE365" s="22"/>
      <c r="IF365" s="22"/>
      <c r="IG365" s="22"/>
      <c r="IH365" s="22"/>
      <c r="II365" s="22"/>
      <c r="IJ365" s="22"/>
      <c r="IK365" s="22"/>
      <c r="IL365" s="22"/>
      <c r="IM365" s="22"/>
      <c r="IN365" s="22"/>
      <c r="IO365" s="22"/>
    </row>
    <row r="366" spans="1:249">
      <c r="A366" s="3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3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2"/>
      <c r="GU366" s="22"/>
      <c r="GV366" s="22"/>
      <c r="GW366" s="22"/>
      <c r="GX366" s="22"/>
      <c r="GY366" s="22"/>
      <c r="GZ366" s="22"/>
      <c r="HA366" s="22"/>
      <c r="HB366" s="22"/>
      <c r="HC366" s="22"/>
      <c r="HD366" s="22"/>
      <c r="HE366" s="22"/>
      <c r="HF366" s="22"/>
      <c r="HG366" s="22"/>
      <c r="HH366" s="22"/>
      <c r="HI366" s="22"/>
      <c r="HJ366" s="22"/>
      <c r="HK366" s="22"/>
      <c r="HL366" s="22"/>
      <c r="HM366" s="22"/>
      <c r="HN366" s="22"/>
      <c r="HO366" s="22"/>
      <c r="HP366" s="22"/>
      <c r="HQ366" s="22"/>
      <c r="HR366" s="22"/>
      <c r="HS366" s="22"/>
      <c r="HT366" s="22"/>
      <c r="HU366" s="22"/>
      <c r="HV366" s="22"/>
      <c r="HW366" s="22"/>
      <c r="HX366" s="22"/>
      <c r="HY366" s="22"/>
      <c r="HZ366" s="22"/>
      <c r="IA366" s="22"/>
      <c r="IB366" s="22"/>
      <c r="IC366" s="22"/>
      <c r="ID366" s="22"/>
      <c r="IE366" s="22"/>
      <c r="IF366" s="22"/>
      <c r="IG366" s="22"/>
      <c r="IH366" s="22"/>
      <c r="II366" s="22"/>
      <c r="IJ366" s="22"/>
      <c r="IK366" s="22"/>
      <c r="IL366" s="22"/>
      <c r="IM366" s="22"/>
      <c r="IN366" s="22"/>
      <c r="IO366" s="22"/>
    </row>
    <row r="367" spans="1:249">
      <c r="A367" s="3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3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  <c r="GW367" s="22"/>
      <c r="GX367" s="22"/>
      <c r="GY367" s="22"/>
      <c r="GZ367" s="22"/>
      <c r="HA367" s="22"/>
      <c r="HB367" s="22"/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22"/>
      <c r="HT367" s="22"/>
      <c r="HU367" s="22"/>
      <c r="HV367" s="22"/>
      <c r="HW367" s="22"/>
      <c r="HX367" s="22"/>
      <c r="HY367" s="22"/>
      <c r="HZ367" s="22"/>
      <c r="IA367" s="22"/>
      <c r="IB367" s="22"/>
      <c r="IC367" s="22"/>
      <c r="ID367" s="22"/>
      <c r="IE367" s="22"/>
      <c r="IF367" s="22"/>
      <c r="IG367" s="22"/>
      <c r="IH367" s="22"/>
      <c r="II367" s="22"/>
      <c r="IJ367" s="22"/>
      <c r="IK367" s="22"/>
      <c r="IL367" s="22"/>
      <c r="IM367" s="22"/>
      <c r="IN367" s="22"/>
      <c r="IO367" s="22"/>
    </row>
    <row r="368" spans="1:249">
      <c r="A368" s="3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3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  <c r="GW368" s="22"/>
      <c r="GX368" s="22"/>
      <c r="GY368" s="22"/>
      <c r="GZ368" s="22"/>
      <c r="HA368" s="22"/>
      <c r="HB368" s="22"/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22"/>
      <c r="HT368" s="22"/>
      <c r="HU368" s="22"/>
      <c r="HV368" s="22"/>
      <c r="HW368" s="22"/>
      <c r="HX368" s="22"/>
      <c r="HY368" s="22"/>
      <c r="HZ368" s="22"/>
      <c r="IA368" s="22"/>
      <c r="IB368" s="22"/>
      <c r="IC368" s="22"/>
      <c r="ID368" s="22"/>
      <c r="IE368" s="22"/>
      <c r="IF368" s="22"/>
      <c r="IG368" s="22"/>
      <c r="IH368" s="22"/>
      <c r="II368" s="22"/>
      <c r="IJ368" s="22"/>
      <c r="IK368" s="22"/>
      <c r="IL368" s="22"/>
      <c r="IM368" s="22"/>
      <c r="IN368" s="22"/>
      <c r="IO368" s="22"/>
    </row>
    <row r="369" spans="1:249">
      <c r="A369" s="3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3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22"/>
      <c r="HT369" s="22"/>
      <c r="HU369" s="22"/>
      <c r="HV369" s="22"/>
      <c r="HW369" s="22"/>
      <c r="HX369" s="22"/>
      <c r="HY369" s="22"/>
      <c r="HZ369" s="22"/>
      <c r="IA369" s="22"/>
      <c r="IB369" s="22"/>
      <c r="IC369" s="22"/>
      <c r="ID369" s="22"/>
      <c r="IE369" s="22"/>
      <c r="IF369" s="22"/>
      <c r="IG369" s="22"/>
      <c r="IH369" s="22"/>
      <c r="II369" s="22"/>
      <c r="IJ369" s="22"/>
      <c r="IK369" s="22"/>
      <c r="IL369" s="22"/>
      <c r="IM369" s="22"/>
      <c r="IN369" s="22"/>
      <c r="IO369" s="22"/>
    </row>
    <row r="370" spans="1:249">
      <c r="A370" s="3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3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  <c r="IG370" s="22"/>
      <c r="IH370" s="22"/>
      <c r="II370" s="22"/>
      <c r="IJ370" s="22"/>
      <c r="IK370" s="22"/>
      <c r="IL370" s="22"/>
      <c r="IM370" s="22"/>
      <c r="IN370" s="22"/>
      <c r="IO370" s="22"/>
    </row>
    <row r="371" spans="1:249">
      <c r="A371" s="3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3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  <c r="GW371" s="22"/>
      <c r="GX371" s="22"/>
      <c r="GY371" s="22"/>
      <c r="GZ371" s="22"/>
      <c r="HA371" s="22"/>
      <c r="HB371" s="22"/>
      <c r="HC371" s="22"/>
      <c r="HD371" s="22"/>
      <c r="HE371" s="22"/>
      <c r="HF371" s="22"/>
      <c r="HG371" s="22"/>
      <c r="HH371" s="22"/>
      <c r="HI371" s="22"/>
      <c r="HJ371" s="22"/>
      <c r="HK371" s="22"/>
      <c r="HL371" s="22"/>
      <c r="HM371" s="22"/>
      <c r="HN371" s="22"/>
      <c r="HO371" s="22"/>
      <c r="HP371" s="22"/>
      <c r="HQ371" s="22"/>
      <c r="HR371" s="22"/>
      <c r="HS371" s="22"/>
      <c r="HT371" s="22"/>
      <c r="HU371" s="22"/>
      <c r="HV371" s="22"/>
      <c r="HW371" s="22"/>
      <c r="HX371" s="22"/>
      <c r="HY371" s="22"/>
      <c r="HZ371" s="22"/>
      <c r="IA371" s="22"/>
      <c r="IB371" s="22"/>
      <c r="IC371" s="22"/>
      <c r="ID371" s="22"/>
      <c r="IE371" s="22"/>
      <c r="IF371" s="22"/>
      <c r="IG371" s="22"/>
      <c r="IH371" s="22"/>
      <c r="II371" s="22"/>
      <c r="IJ371" s="22"/>
      <c r="IK371" s="22"/>
      <c r="IL371" s="22"/>
      <c r="IM371" s="22"/>
      <c r="IN371" s="22"/>
      <c r="IO371" s="22"/>
    </row>
    <row r="372" spans="1:249">
      <c r="A372" s="3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3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2"/>
      <c r="GU372" s="22"/>
      <c r="GV372" s="22"/>
      <c r="GW372" s="22"/>
      <c r="GX372" s="22"/>
      <c r="GY372" s="22"/>
      <c r="GZ372" s="22"/>
      <c r="HA372" s="22"/>
      <c r="HB372" s="22"/>
      <c r="HC372" s="22"/>
      <c r="HD372" s="22"/>
      <c r="HE372" s="22"/>
      <c r="HF372" s="22"/>
      <c r="HG372" s="22"/>
      <c r="HH372" s="22"/>
      <c r="HI372" s="22"/>
      <c r="HJ372" s="22"/>
      <c r="HK372" s="22"/>
      <c r="HL372" s="22"/>
      <c r="HM372" s="22"/>
      <c r="HN372" s="22"/>
      <c r="HO372" s="22"/>
      <c r="HP372" s="22"/>
      <c r="HQ372" s="22"/>
      <c r="HR372" s="22"/>
      <c r="HS372" s="22"/>
      <c r="HT372" s="22"/>
      <c r="HU372" s="22"/>
      <c r="HV372" s="22"/>
      <c r="HW372" s="22"/>
      <c r="HX372" s="22"/>
      <c r="HY372" s="22"/>
      <c r="HZ372" s="22"/>
      <c r="IA372" s="22"/>
      <c r="IB372" s="22"/>
      <c r="IC372" s="22"/>
      <c r="ID372" s="22"/>
      <c r="IE372" s="22"/>
      <c r="IF372" s="22"/>
      <c r="IG372" s="22"/>
      <c r="IH372" s="22"/>
      <c r="II372" s="22"/>
      <c r="IJ372" s="22"/>
      <c r="IK372" s="22"/>
      <c r="IL372" s="22"/>
      <c r="IM372" s="22"/>
      <c r="IN372" s="22"/>
      <c r="IO372" s="22"/>
    </row>
    <row r="373" spans="1:249">
      <c r="A373" s="3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3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  <c r="HZ373" s="22"/>
      <c r="IA373" s="22"/>
      <c r="IB373" s="22"/>
      <c r="IC373" s="22"/>
      <c r="ID373" s="22"/>
      <c r="IE373" s="22"/>
      <c r="IF373" s="22"/>
      <c r="IG373" s="22"/>
      <c r="IH373" s="22"/>
      <c r="II373" s="22"/>
      <c r="IJ373" s="22"/>
      <c r="IK373" s="22"/>
      <c r="IL373" s="22"/>
      <c r="IM373" s="22"/>
      <c r="IN373" s="22"/>
      <c r="IO373" s="22"/>
    </row>
    <row r="374" spans="1:249">
      <c r="A374" s="3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3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  <c r="GW374" s="22"/>
      <c r="GX374" s="22"/>
      <c r="GY374" s="22"/>
      <c r="GZ374" s="22"/>
      <c r="HA374" s="22"/>
      <c r="HB374" s="22"/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22"/>
      <c r="HT374" s="22"/>
      <c r="HU374" s="22"/>
      <c r="HV374" s="22"/>
      <c r="HW374" s="22"/>
      <c r="HX374" s="22"/>
      <c r="HY374" s="22"/>
      <c r="HZ374" s="22"/>
      <c r="IA374" s="22"/>
      <c r="IB374" s="22"/>
      <c r="IC374" s="22"/>
      <c r="ID374" s="22"/>
      <c r="IE374" s="22"/>
      <c r="IF374" s="22"/>
      <c r="IG374" s="22"/>
      <c r="IH374" s="22"/>
      <c r="II374" s="22"/>
      <c r="IJ374" s="22"/>
      <c r="IK374" s="22"/>
      <c r="IL374" s="22"/>
      <c r="IM374" s="22"/>
      <c r="IN374" s="22"/>
      <c r="IO374" s="22"/>
    </row>
    <row r="375" spans="1:249">
      <c r="A375" s="3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3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  <c r="IG375" s="22"/>
      <c r="IH375" s="22"/>
      <c r="II375" s="22"/>
      <c r="IJ375" s="22"/>
      <c r="IK375" s="22"/>
      <c r="IL375" s="22"/>
      <c r="IM375" s="22"/>
      <c r="IN375" s="22"/>
      <c r="IO375" s="22"/>
    </row>
    <row r="376" spans="1:249">
      <c r="A376" s="3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3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  <c r="GW376" s="22"/>
      <c r="GX376" s="22"/>
      <c r="GY376" s="22"/>
      <c r="GZ376" s="22"/>
      <c r="HA376" s="22"/>
      <c r="HB376" s="22"/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22"/>
      <c r="HT376" s="22"/>
      <c r="HU376" s="22"/>
      <c r="HV376" s="22"/>
      <c r="HW376" s="22"/>
      <c r="HX376" s="22"/>
      <c r="HY376" s="22"/>
      <c r="HZ376" s="22"/>
      <c r="IA376" s="22"/>
      <c r="IB376" s="22"/>
      <c r="IC376" s="22"/>
      <c r="ID376" s="22"/>
      <c r="IE376" s="22"/>
      <c r="IF376" s="22"/>
      <c r="IG376" s="22"/>
      <c r="IH376" s="22"/>
      <c r="II376" s="22"/>
      <c r="IJ376" s="22"/>
      <c r="IK376" s="22"/>
      <c r="IL376" s="22"/>
      <c r="IM376" s="22"/>
      <c r="IN376" s="22"/>
      <c r="IO376" s="22"/>
    </row>
    <row r="377" spans="1:249">
      <c r="A377" s="3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3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2"/>
      <c r="GU377" s="22"/>
      <c r="GV377" s="22"/>
      <c r="GW377" s="22"/>
      <c r="GX377" s="22"/>
      <c r="GY377" s="22"/>
      <c r="GZ377" s="22"/>
      <c r="HA377" s="22"/>
      <c r="HB377" s="22"/>
      <c r="HC377" s="22"/>
      <c r="HD377" s="22"/>
      <c r="HE377" s="22"/>
      <c r="HF377" s="22"/>
      <c r="HG377" s="22"/>
      <c r="HH377" s="22"/>
      <c r="HI377" s="22"/>
      <c r="HJ377" s="22"/>
      <c r="HK377" s="22"/>
      <c r="HL377" s="22"/>
      <c r="HM377" s="22"/>
      <c r="HN377" s="22"/>
      <c r="HO377" s="22"/>
      <c r="HP377" s="22"/>
      <c r="HQ377" s="22"/>
      <c r="HR377" s="22"/>
      <c r="HS377" s="22"/>
      <c r="HT377" s="22"/>
      <c r="HU377" s="22"/>
      <c r="HV377" s="22"/>
      <c r="HW377" s="22"/>
      <c r="HX377" s="22"/>
      <c r="HY377" s="22"/>
      <c r="HZ377" s="22"/>
      <c r="IA377" s="22"/>
      <c r="IB377" s="22"/>
      <c r="IC377" s="22"/>
      <c r="ID377" s="22"/>
      <c r="IE377" s="22"/>
      <c r="IF377" s="22"/>
      <c r="IG377" s="22"/>
      <c r="IH377" s="22"/>
      <c r="II377" s="22"/>
      <c r="IJ377" s="22"/>
      <c r="IK377" s="22"/>
      <c r="IL377" s="22"/>
      <c r="IM377" s="22"/>
      <c r="IN377" s="22"/>
      <c r="IO377" s="22"/>
    </row>
    <row r="378" spans="1:249">
      <c r="A378" s="3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3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  <c r="GW378" s="22"/>
      <c r="GX378" s="22"/>
      <c r="GY378" s="22"/>
      <c r="GZ378" s="22"/>
      <c r="HA378" s="22"/>
      <c r="HB378" s="22"/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22"/>
      <c r="HT378" s="22"/>
      <c r="HU378" s="22"/>
      <c r="HV378" s="22"/>
      <c r="HW378" s="22"/>
      <c r="HX378" s="22"/>
      <c r="HY378" s="22"/>
      <c r="HZ378" s="22"/>
      <c r="IA378" s="22"/>
      <c r="IB378" s="22"/>
      <c r="IC378" s="22"/>
      <c r="ID378" s="22"/>
      <c r="IE378" s="22"/>
      <c r="IF378" s="22"/>
      <c r="IG378" s="22"/>
      <c r="IH378" s="22"/>
      <c r="II378" s="22"/>
      <c r="IJ378" s="22"/>
      <c r="IK378" s="22"/>
      <c r="IL378" s="22"/>
      <c r="IM378" s="22"/>
      <c r="IN378" s="22"/>
      <c r="IO378" s="22"/>
    </row>
    <row r="379" spans="1:249">
      <c r="A379" s="3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3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2"/>
      <c r="GU379" s="22"/>
      <c r="GV379" s="22"/>
      <c r="GW379" s="22"/>
      <c r="GX379" s="22"/>
      <c r="GY379" s="22"/>
      <c r="GZ379" s="22"/>
      <c r="HA379" s="22"/>
      <c r="HB379" s="22"/>
      <c r="HC379" s="22"/>
      <c r="HD379" s="22"/>
      <c r="HE379" s="22"/>
      <c r="HF379" s="22"/>
      <c r="HG379" s="22"/>
      <c r="HH379" s="22"/>
      <c r="HI379" s="22"/>
      <c r="HJ379" s="22"/>
      <c r="HK379" s="22"/>
      <c r="HL379" s="22"/>
      <c r="HM379" s="22"/>
      <c r="HN379" s="22"/>
      <c r="HO379" s="22"/>
      <c r="HP379" s="22"/>
      <c r="HQ379" s="22"/>
      <c r="HR379" s="22"/>
      <c r="HS379" s="22"/>
      <c r="HT379" s="22"/>
      <c r="HU379" s="22"/>
      <c r="HV379" s="22"/>
      <c r="HW379" s="22"/>
      <c r="HX379" s="22"/>
      <c r="HY379" s="22"/>
      <c r="HZ379" s="22"/>
      <c r="IA379" s="22"/>
      <c r="IB379" s="22"/>
      <c r="IC379" s="22"/>
      <c r="ID379" s="22"/>
      <c r="IE379" s="22"/>
      <c r="IF379" s="22"/>
      <c r="IG379" s="22"/>
      <c r="IH379" s="22"/>
      <c r="II379" s="22"/>
      <c r="IJ379" s="22"/>
      <c r="IK379" s="22"/>
      <c r="IL379" s="22"/>
      <c r="IM379" s="22"/>
      <c r="IN379" s="22"/>
      <c r="IO379" s="22"/>
    </row>
    <row r="380" spans="1:249">
      <c r="A380" s="3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3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2"/>
      <c r="GU380" s="22"/>
      <c r="GV380" s="22"/>
      <c r="GW380" s="22"/>
      <c r="GX380" s="22"/>
      <c r="GY380" s="22"/>
      <c r="GZ380" s="22"/>
      <c r="HA380" s="22"/>
      <c r="HB380" s="22"/>
      <c r="HC380" s="22"/>
      <c r="HD380" s="22"/>
      <c r="HE380" s="22"/>
      <c r="HF380" s="22"/>
      <c r="HG380" s="22"/>
      <c r="HH380" s="22"/>
      <c r="HI380" s="22"/>
      <c r="HJ380" s="22"/>
      <c r="HK380" s="22"/>
      <c r="HL380" s="22"/>
      <c r="HM380" s="22"/>
      <c r="HN380" s="22"/>
      <c r="HO380" s="22"/>
      <c r="HP380" s="22"/>
      <c r="HQ380" s="22"/>
      <c r="HR380" s="22"/>
      <c r="HS380" s="22"/>
      <c r="HT380" s="22"/>
      <c r="HU380" s="22"/>
      <c r="HV380" s="22"/>
      <c r="HW380" s="22"/>
      <c r="HX380" s="22"/>
      <c r="HY380" s="22"/>
      <c r="HZ380" s="22"/>
      <c r="IA380" s="22"/>
      <c r="IB380" s="22"/>
      <c r="IC380" s="22"/>
      <c r="ID380" s="22"/>
      <c r="IE380" s="22"/>
      <c r="IF380" s="22"/>
      <c r="IG380" s="22"/>
      <c r="IH380" s="22"/>
      <c r="II380" s="22"/>
      <c r="IJ380" s="22"/>
      <c r="IK380" s="22"/>
      <c r="IL380" s="22"/>
      <c r="IM380" s="22"/>
      <c r="IN380" s="22"/>
      <c r="IO380" s="22"/>
    </row>
    <row r="381" spans="1:249">
      <c r="A381" s="3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3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22"/>
      <c r="GD381" s="22"/>
      <c r="GE381" s="22"/>
      <c r="GF381" s="22"/>
      <c r="GG381" s="22"/>
      <c r="GH381" s="22"/>
      <c r="GI381" s="22"/>
      <c r="GJ381" s="22"/>
      <c r="GK381" s="22"/>
      <c r="GL381" s="22"/>
      <c r="GM381" s="22"/>
      <c r="GN381" s="22"/>
      <c r="GO381" s="22"/>
      <c r="GP381" s="22"/>
      <c r="GQ381" s="22"/>
      <c r="GR381" s="22"/>
      <c r="GS381" s="22"/>
      <c r="GT381" s="22"/>
      <c r="GU381" s="22"/>
      <c r="GV381" s="22"/>
      <c r="GW381" s="22"/>
      <c r="GX381" s="22"/>
      <c r="GY381" s="22"/>
      <c r="GZ381" s="22"/>
      <c r="HA381" s="22"/>
      <c r="HB381" s="22"/>
      <c r="HC381" s="22"/>
      <c r="HD381" s="22"/>
      <c r="HE381" s="22"/>
      <c r="HF381" s="22"/>
      <c r="HG381" s="22"/>
      <c r="HH381" s="22"/>
      <c r="HI381" s="22"/>
      <c r="HJ381" s="22"/>
      <c r="HK381" s="22"/>
      <c r="HL381" s="22"/>
      <c r="HM381" s="22"/>
      <c r="HN381" s="22"/>
      <c r="HO381" s="22"/>
      <c r="HP381" s="22"/>
      <c r="HQ381" s="22"/>
      <c r="HR381" s="22"/>
      <c r="HS381" s="22"/>
      <c r="HT381" s="22"/>
      <c r="HU381" s="22"/>
      <c r="HV381" s="22"/>
      <c r="HW381" s="22"/>
      <c r="HX381" s="22"/>
      <c r="HY381" s="22"/>
      <c r="HZ381" s="22"/>
      <c r="IA381" s="22"/>
      <c r="IB381" s="22"/>
      <c r="IC381" s="22"/>
      <c r="ID381" s="22"/>
      <c r="IE381" s="22"/>
      <c r="IF381" s="22"/>
      <c r="IG381" s="22"/>
      <c r="IH381" s="22"/>
      <c r="II381" s="22"/>
      <c r="IJ381" s="22"/>
      <c r="IK381" s="22"/>
      <c r="IL381" s="22"/>
      <c r="IM381" s="22"/>
      <c r="IN381" s="22"/>
      <c r="IO381" s="22"/>
    </row>
    <row r="382" spans="1:249">
      <c r="A382" s="3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3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2"/>
      <c r="GU382" s="22"/>
      <c r="GV382" s="22"/>
      <c r="GW382" s="22"/>
      <c r="GX382" s="22"/>
      <c r="GY382" s="22"/>
      <c r="GZ382" s="22"/>
      <c r="HA382" s="22"/>
      <c r="HB382" s="22"/>
      <c r="HC382" s="22"/>
      <c r="HD382" s="22"/>
      <c r="HE382" s="22"/>
      <c r="HF382" s="22"/>
      <c r="HG382" s="22"/>
      <c r="HH382" s="22"/>
      <c r="HI382" s="22"/>
      <c r="HJ382" s="22"/>
      <c r="HK382" s="22"/>
      <c r="HL382" s="22"/>
      <c r="HM382" s="22"/>
      <c r="HN382" s="22"/>
      <c r="HO382" s="22"/>
      <c r="HP382" s="22"/>
      <c r="HQ382" s="22"/>
      <c r="HR382" s="22"/>
      <c r="HS382" s="22"/>
      <c r="HT382" s="22"/>
      <c r="HU382" s="22"/>
      <c r="HV382" s="22"/>
      <c r="HW382" s="22"/>
      <c r="HX382" s="22"/>
      <c r="HY382" s="22"/>
      <c r="HZ382" s="22"/>
      <c r="IA382" s="22"/>
      <c r="IB382" s="22"/>
      <c r="IC382" s="22"/>
      <c r="ID382" s="22"/>
      <c r="IE382" s="22"/>
      <c r="IF382" s="22"/>
      <c r="IG382" s="22"/>
      <c r="IH382" s="22"/>
      <c r="II382" s="22"/>
      <c r="IJ382" s="22"/>
      <c r="IK382" s="22"/>
      <c r="IL382" s="22"/>
      <c r="IM382" s="22"/>
      <c r="IN382" s="22"/>
      <c r="IO382" s="22"/>
    </row>
    <row r="383" spans="1:249">
      <c r="A383" s="3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3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22"/>
      <c r="GD383" s="22"/>
      <c r="GE383" s="22"/>
      <c r="GF383" s="22"/>
      <c r="GG383" s="22"/>
      <c r="GH383" s="22"/>
      <c r="GI383" s="22"/>
      <c r="GJ383" s="22"/>
      <c r="GK383" s="22"/>
      <c r="GL383" s="22"/>
      <c r="GM383" s="22"/>
      <c r="GN383" s="22"/>
      <c r="GO383" s="22"/>
      <c r="GP383" s="22"/>
      <c r="GQ383" s="22"/>
      <c r="GR383" s="22"/>
      <c r="GS383" s="22"/>
      <c r="GT383" s="22"/>
      <c r="GU383" s="22"/>
      <c r="GV383" s="22"/>
      <c r="GW383" s="22"/>
      <c r="GX383" s="22"/>
      <c r="GY383" s="22"/>
      <c r="GZ383" s="22"/>
      <c r="HA383" s="22"/>
      <c r="HB383" s="22"/>
      <c r="HC383" s="22"/>
      <c r="HD383" s="22"/>
      <c r="HE383" s="22"/>
      <c r="HF383" s="22"/>
      <c r="HG383" s="22"/>
      <c r="HH383" s="22"/>
      <c r="HI383" s="22"/>
      <c r="HJ383" s="22"/>
      <c r="HK383" s="22"/>
      <c r="HL383" s="22"/>
      <c r="HM383" s="22"/>
      <c r="HN383" s="22"/>
      <c r="HO383" s="22"/>
      <c r="HP383" s="22"/>
      <c r="HQ383" s="22"/>
      <c r="HR383" s="22"/>
      <c r="HS383" s="22"/>
      <c r="HT383" s="22"/>
      <c r="HU383" s="22"/>
      <c r="HV383" s="22"/>
      <c r="HW383" s="22"/>
      <c r="HX383" s="22"/>
      <c r="HY383" s="22"/>
      <c r="HZ383" s="22"/>
      <c r="IA383" s="22"/>
      <c r="IB383" s="22"/>
      <c r="IC383" s="22"/>
      <c r="ID383" s="22"/>
      <c r="IE383" s="22"/>
      <c r="IF383" s="22"/>
      <c r="IG383" s="22"/>
      <c r="IH383" s="22"/>
      <c r="II383" s="22"/>
      <c r="IJ383" s="22"/>
      <c r="IK383" s="22"/>
      <c r="IL383" s="22"/>
      <c r="IM383" s="22"/>
      <c r="IN383" s="22"/>
      <c r="IO383" s="22"/>
    </row>
    <row r="384" spans="1:249">
      <c r="A384" s="3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3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2"/>
      <c r="GU384" s="22"/>
      <c r="GV384" s="22"/>
      <c r="GW384" s="22"/>
      <c r="GX384" s="22"/>
      <c r="GY384" s="22"/>
      <c r="GZ384" s="22"/>
      <c r="HA384" s="22"/>
      <c r="HB384" s="22"/>
      <c r="HC384" s="22"/>
      <c r="HD384" s="22"/>
      <c r="HE384" s="22"/>
      <c r="HF384" s="22"/>
      <c r="HG384" s="22"/>
      <c r="HH384" s="22"/>
      <c r="HI384" s="22"/>
      <c r="HJ384" s="22"/>
      <c r="HK384" s="22"/>
      <c r="HL384" s="22"/>
      <c r="HM384" s="22"/>
      <c r="HN384" s="22"/>
      <c r="HO384" s="22"/>
      <c r="HP384" s="22"/>
      <c r="HQ384" s="22"/>
      <c r="HR384" s="22"/>
      <c r="HS384" s="22"/>
      <c r="HT384" s="22"/>
      <c r="HU384" s="22"/>
      <c r="HV384" s="22"/>
      <c r="HW384" s="22"/>
      <c r="HX384" s="22"/>
      <c r="HY384" s="22"/>
      <c r="HZ384" s="22"/>
      <c r="IA384" s="22"/>
      <c r="IB384" s="22"/>
      <c r="IC384" s="22"/>
      <c r="ID384" s="22"/>
      <c r="IE384" s="22"/>
      <c r="IF384" s="22"/>
      <c r="IG384" s="22"/>
      <c r="IH384" s="22"/>
      <c r="II384" s="22"/>
      <c r="IJ384" s="22"/>
      <c r="IK384" s="22"/>
      <c r="IL384" s="22"/>
      <c r="IM384" s="22"/>
      <c r="IN384" s="22"/>
      <c r="IO384" s="22"/>
    </row>
    <row r="385" spans="1:249">
      <c r="A385" s="3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3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22"/>
      <c r="GD385" s="22"/>
      <c r="GE385" s="22"/>
      <c r="GF385" s="22"/>
      <c r="GG385" s="22"/>
      <c r="GH385" s="22"/>
      <c r="GI385" s="22"/>
      <c r="GJ385" s="22"/>
      <c r="GK385" s="22"/>
      <c r="GL385" s="22"/>
      <c r="GM385" s="22"/>
      <c r="GN385" s="22"/>
      <c r="GO385" s="22"/>
      <c r="GP385" s="22"/>
      <c r="GQ385" s="22"/>
      <c r="GR385" s="22"/>
      <c r="GS385" s="22"/>
      <c r="GT385" s="22"/>
      <c r="GU385" s="22"/>
      <c r="GV385" s="22"/>
      <c r="GW385" s="22"/>
      <c r="GX385" s="22"/>
      <c r="GY385" s="22"/>
      <c r="GZ385" s="22"/>
      <c r="HA385" s="22"/>
      <c r="HB385" s="22"/>
      <c r="HC385" s="22"/>
      <c r="HD385" s="22"/>
      <c r="HE385" s="22"/>
      <c r="HF385" s="22"/>
      <c r="HG385" s="22"/>
      <c r="HH385" s="22"/>
      <c r="HI385" s="22"/>
      <c r="HJ385" s="22"/>
      <c r="HK385" s="22"/>
      <c r="HL385" s="22"/>
      <c r="HM385" s="22"/>
      <c r="HN385" s="22"/>
      <c r="HO385" s="22"/>
      <c r="HP385" s="22"/>
      <c r="HQ385" s="22"/>
      <c r="HR385" s="22"/>
      <c r="HS385" s="22"/>
      <c r="HT385" s="22"/>
      <c r="HU385" s="22"/>
      <c r="HV385" s="22"/>
      <c r="HW385" s="22"/>
      <c r="HX385" s="22"/>
      <c r="HY385" s="22"/>
      <c r="HZ385" s="22"/>
      <c r="IA385" s="22"/>
      <c r="IB385" s="22"/>
      <c r="IC385" s="22"/>
      <c r="ID385" s="22"/>
      <c r="IE385" s="22"/>
      <c r="IF385" s="22"/>
      <c r="IG385" s="22"/>
      <c r="IH385" s="22"/>
      <c r="II385" s="22"/>
      <c r="IJ385" s="22"/>
      <c r="IK385" s="22"/>
      <c r="IL385" s="22"/>
      <c r="IM385" s="22"/>
      <c r="IN385" s="22"/>
      <c r="IO385" s="22"/>
    </row>
    <row r="386" spans="1:249">
      <c r="A386" s="3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3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2"/>
      <c r="GU386" s="22"/>
      <c r="GV386" s="22"/>
      <c r="GW386" s="22"/>
      <c r="GX386" s="22"/>
      <c r="GY386" s="22"/>
      <c r="GZ386" s="22"/>
      <c r="HA386" s="22"/>
      <c r="HB386" s="22"/>
      <c r="HC386" s="22"/>
      <c r="HD386" s="22"/>
      <c r="HE386" s="22"/>
      <c r="HF386" s="22"/>
      <c r="HG386" s="22"/>
      <c r="HH386" s="22"/>
      <c r="HI386" s="22"/>
      <c r="HJ386" s="22"/>
      <c r="HK386" s="22"/>
      <c r="HL386" s="22"/>
      <c r="HM386" s="22"/>
      <c r="HN386" s="22"/>
      <c r="HO386" s="22"/>
      <c r="HP386" s="22"/>
      <c r="HQ386" s="22"/>
      <c r="HR386" s="22"/>
      <c r="HS386" s="22"/>
      <c r="HT386" s="22"/>
      <c r="HU386" s="22"/>
      <c r="HV386" s="22"/>
      <c r="HW386" s="22"/>
      <c r="HX386" s="22"/>
      <c r="HY386" s="22"/>
      <c r="HZ386" s="22"/>
      <c r="IA386" s="22"/>
      <c r="IB386" s="22"/>
      <c r="IC386" s="22"/>
      <c r="ID386" s="22"/>
      <c r="IE386" s="22"/>
      <c r="IF386" s="22"/>
      <c r="IG386" s="22"/>
      <c r="IH386" s="22"/>
      <c r="II386" s="22"/>
      <c r="IJ386" s="22"/>
      <c r="IK386" s="22"/>
      <c r="IL386" s="22"/>
      <c r="IM386" s="22"/>
      <c r="IN386" s="22"/>
      <c r="IO386" s="22"/>
    </row>
    <row r="387" spans="1:249">
      <c r="A387" s="3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3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  <c r="GW387" s="22"/>
      <c r="GX387" s="22"/>
      <c r="GY387" s="22"/>
      <c r="GZ387" s="22"/>
      <c r="HA387" s="22"/>
      <c r="HB387" s="22"/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22"/>
      <c r="HT387" s="22"/>
      <c r="HU387" s="22"/>
      <c r="HV387" s="22"/>
      <c r="HW387" s="22"/>
      <c r="HX387" s="22"/>
      <c r="HY387" s="22"/>
      <c r="HZ387" s="22"/>
      <c r="IA387" s="22"/>
      <c r="IB387" s="22"/>
      <c r="IC387" s="22"/>
      <c r="ID387" s="22"/>
      <c r="IE387" s="22"/>
      <c r="IF387" s="22"/>
      <c r="IG387" s="22"/>
      <c r="IH387" s="22"/>
      <c r="II387" s="22"/>
      <c r="IJ387" s="22"/>
      <c r="IK387" s="22"/>
      <c r="IL387" s="22"/>
      <c r="IM387" s="22"/>
      <c r="IN387" s="22"/>
      <c r="IO387" s="22"/>
    </row>
    <row r="388" spans="1:249">
      <c r="A388" s="3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3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  <c r="GW388" s="22"/>
      <c r="GX388" s="22"/>
      <c r="GY388" s="22"/>
      <c r="GZ388" s="22"/>
      <c r="HA388" s="22"/>
      <c r="HB388" s="22"/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22"/>
      <c r="HT388" s="22"/>
      <c r="HU388" s="22"/>
      <c r="HV388" s="22"/>
      <c r="HW388" s="22"/>
      <c r="HX388" s="22"/>
      <c r="HY388" s="22"/>
      <c r="HZ388" s="22"/>
      <c r="IA388" s="22"/>
      <c r="IB388" s="22"/>
      <c r="IC388" s="22"/>
      <c r="ID388" s="22"/>
      <c r="IE388" s="22"/>
      <c r="IF388" s="22"/>
      <c r="IG388" s="22"/>
      <c r="IH388" s="22"/>
      <c r="II388" s="22"/>
      <c r="IJ388" s="22"/>
      <c r="IK388" s="22"/>
      <c r="IL388" s="22"/>
      <c r="IM388" s="22"/>
      <c r="IN388" s="22"/>
      <c r="IO388" s="22"/>
    </row>
    <row r="389" spans="1:249">
      <c r="A389" s="3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3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  <c r="HZ389" s="22"/>
      <c r="IA389" s="22"/>
      <c r="IB389" s="22"/>
      <c r="IC389" s="22"/>
      <c r="ID389" s="22"/>
      <c r="IE389" s="22"/>
      <c r="IF389" s="22"/>
      <c r="IG389" s="22"/>
      <c r="IH389" s="22"/>
      <c r="II389" s="22"/>
      <c r="IJ389" s="22"/>
      <c r="IK389" s="22"/>
      <c r="IL389" s="22"/>
      <c r="IM389" s="22"/>
      <c r="IN389" s="22"/>
      <c r="IO389" s="22"/>
    </row>
    <row r="390" spans="1:249">
      <c r="A390" s="3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3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  <c r="GW390" s="22"/>
      <c r="GX390" s="22"/>
      <c r="GY390" s="22"/>
      <c r="GZ390" s="22"/>
      <c r="HA390" s="22"/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  <c r="IG390" s="22"/>
      <c r="IH390" s="22"/>
      <c r="II390" s="22"/>
      <c r="IJ390" s="22"/>
      <c r="IK390" s="22"/>
      <c r="IL390" s="22"/>
      <c r="IM390" s="22"/>
      <c r="IN390" s="22"/>
      <c r="IO390" s="22"/>
    </row>
    <row r="391" spans="1:249">
      <c r="A391" s="3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3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  <c r="GW391" s="22"/>
      <c r="GX391" s="22"/>
      <c r="GY391" s="22"/>
      <c r="GZ391" s="22"/>
      <c r="HA391" s="22"/>
      <c r="HB391" s="22"/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22"/>
      <c r="HT391" s="22"/>
      <c r="HU391" s="22"/>
      <c r="HV391" s="22"/>
      <c r="HW391" s="22"/>
      <c r="HX391" s="22"/>
      <c r="HY391" s="22"/>
      <c r="HZ391" s="22"/>
      <c r="IA391" s="22"/>
      <c r="IB391" s="22"/>
      <c r="IC391" s="22"/>
      <c r="ID391" s="22"/>
      <c r="IE391" s="22"/>
      <c r="IF391" s="22"/>
      <c r="IG391" s="22"/>
      <c r="IH391" s="22"/>
      <c r="II391" s="22"/>
      <c r="IJ391" s="22"/>
      <c r="IK391" s="22"/>
      <c r="IL391" s="22"/>
      <c r="IM391" s="22"/>
      <c r="IN391" s="22"/>
      <c r="IO391" s="22"/>
    </row>
    <row r="392" spans="1:249">
      <c r="A392" s="3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3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  <c r="GW392" s="22"/>
      <c r="GX392" s="22"/>
      <c r="GY392" s="22"/>
      <c r="GZ392" s="22"/>
      <c r="HA392" s="22"/>
      <c r="HB392" s="22"/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22"/>
      <c r="HT392" s="22"/>
      <c r="HU392" s="22"/>
      <c r="HV392" s="22"/>
      <c r="HW392" s="22"/>
      <c r="HX392" s="22"/>
      <c r="HY392" s="22"/>
      <c r="HZ392" s="22"/>
      <c r="IA392" s="22"/>
      <c r="IB392" s="22"/>
      <c r="IC392" s="22"/>
      <c r="ID392" s="22"/>
      <c r="IE392" s="22"/>
      <c r="IF392" s="22"/>
      <c r="IG392" s="22"/>
      <c r="IH392" s="22"/>
      <c r="II392" s="22"/>
      <c r="IJ392" s="22"/>
      <c r="IK392" s="22"/>
      <c r="IL392" s="22"/>
      <c r="IM392" s="22"/>
      <c r="IN392" s="22"/>
      <c r="IO392" s="22"/>
    </row>
    <row r="393" spans="1:249">
      <c r="A393" s="3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3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  <c r="GW393" s="22"/>
      <c r="GX393" s="22"/>
      <c r="GY393" s="22"/>
      <c r="GZ393" s="22"/>
      <c r="HA393" s="22"/>
      <c r="HB393" s="22"/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  <c r="IG393" s="22"/>
      <c r="IH393" s="22"/>
      <c r="II393" s="22"/>
      <c r="IJ393" s="22"/>
      <c r="IK393" s="22"/>
      <c r="IL393" s="22"/>
      <c r="IM393" s="22"/>
      <c r="IN393" s="22"/>
      <c r="IO393" s="22"/>
    </row>
    <row r="394" spans="1:249">
      <c r="A394" s="3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3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  <c r="IG394" s="22"/>
      <c r="IH394" s="22"/>
      <c r="II394" s="22"/>
      <c r="IJ394" s="22"/>
      <c r="IK394" s="22"/>
      <c r="IL394" s="22"/>
      <c r="IM394" s="22"/>
      <c r="IN394" s="22"/>
      <c r="IO394" s="22"/>
    </row>
    <row r="395" spans="1:249">
      <c r="A395" s="3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3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2"/>
      <c r="GU395" s="22"/>
      <c r="GV395" s="22"/>
      <c r="GW395" s="22"/>
      <c r="GX395" s="22"/>
      <c r="GY395" s="22"/>
      <c r="GZ395" s="22"/>
      <c r="HA395" s="22"/>
      <c r="HB395" s="22"/>
      <c r="HC395" s="22"/>
      <c r="HD395" s="22"/>
      <c r="HE395" s="22"/>
      <c r="HF395" s="22"/>
      <c r="HG395" s="22"/>
      <c r="HH395" s="22"/>
      <c r="HI395" s="22"/>
      <c r="HJ395" s="22"/>
      <c r="HK395" s="22"/>
      <c r="HL395" s="22"/>
      <c r="HM395" s="22"/>
      <c r="HN395" s="22"/>
      <c r="HO395" s="22"/>
      <c r="HP395" s="22"/>
      <c r="HQ395" s="22"/>
      <c r="HR395" s="22"/>
      <c r="HS395" s="22"/>
      <c r="HT395" s="22"/>
      <c r="HU395" s="22"/>
      <c r="HV395" s="22"/>
      <c r="HW395" s="22"/>
      <c r="HX395" s="22"/>
      <c r="HY395" s="22"/>
      <c r="HZ395" s="22"/>
      <c r="IA395" s="22"/>
      <c r="IB395" s="22"/>
      <c r="IC395" s="22"/>
      <c r="ID395" s="22"/>
      <c r="IE395" s="22"/>
      <c r="IF395" s="22"/>
      <c r="IG395" s="22"/>
      <c r="IH395" s="22"/>
      <c r="II395" s="22"/>
      <c r="IJ395" s="22"/>
      <c r="IK395" s="22"/>
      <c r="IL395" s="22"/>
      <c r="IM395" s="22"/>
      <c r="IN395" s="22"/>
      <c r="IO395" s="22"/>
    </row>
    <row r="396" spans="1:249">
      <c r="A396" s="3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3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  <c r="GW396" s="22"/>
      <c r="GX396" s="22"/>
      <c r="GY396" s="22"/>
      <c r="GZ396" s="22"/>
      <c r="HA396" s="22"/>
      <c r="HB396" s="22"/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22"/>
      <c r="HT396" s="22"/>
      <c r="HU396" s="22"/>
      <c r="HV396" s="22"/>
      <c r="HW396" s="22"/>
      <c r="HX396" s="22"/>
      <c r="HY396" s="22"/>
      <c r="HZ396" s="22"/>
      <c r="IA396" s="22"/>
      <c r="IB396" s="22"/>
      <c r="IC396" s="22"/>
      <c r="ID396" s="22"/>
      <c r="IE396" s="22"/>
      <c r="IF396" s="22"/>
      <c r="IG396" s="22"/>
      <c r="IH396" s="22"/>
      <c r="II396" s="22"/>
      <c r="IJ396" s="22"/>
      <c r="IK396" s="22"/>
      <c r="IL396" s="22"/>
      <c r="IM396" s="22"/>
      <c r="IN396" s="22"/>
      <c r="IO396" s="22"/>
    </row>
    <row r="397" spans="1:249">
      <c r="A397" s="3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3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  <c r="GW397" s="22"/>
      <c r="GX397" s="22"/>
      <c r="GY397" s="22"/>
      <c r="GZ397" s="22"/>
      <c r="HA397" s="22"/>
      <c r="HB397" s="22"/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22"/>
      <c r="HT397" s="22"/>
      <c r="HU397" s="22"/>
      <c r="HV397" s="22"/>
      <c r="HW397" s="22"/>
      <c r="HX397" s="22"/>
      <c r="HY397" s="22"/>
      <c r="HZ397" s="22"/>
      <c r="IA397" s="22"/>
      <c r="IB397" s="22"/>
      <c r="IC397" s="22"/>
      <c r="ID397" s="22"/>
      <c r="IE397" s="22"/>
      <c r="IF397" s="22"/>
      <c r="IG397" s="22"/>
      <c r="IH397" s="22"/>
      <c r="II397" s="22"/>
      <c r="IJ397" s="22"/>
      <c r="IK397" s="22"/>
      <c r="IL397" s="22"/>
      <c r="IM397" s="22"/>
      <c r="IN397" s="22"/>
      <c r="IO397" s="22"/>
    </row>
    <row r="398" spans="1:249">
      <c r="A398" s="3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3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  <c r="GW398" s="22"/>
      <c r="GX398" s="22"/>
      <c r="GY398" s="22"/>
      <c r="GZ398" s="22"/>
      <c r="HA398" s="22"/>
      <c r="HB398" s="22"/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22"/>
      <c r="HT398" s="22"/>
      <c r="HU398" s="22"/>
      <c r="HV398" s="22"/>
      <c r="HW398" s="22"/>
      <c r="HX398" s="22"/>
      <c r="HY398" s="22"/>
      <c r="HZ398" s="22"/>
      <c r="IA398" s="22"/>
      <c r="IB398" s="22"/>
      <c r="IC398" s="22"/>
      <c r="ID398" s="22"/>
      <c r="IE398" s="22"/>
      <c r="IF398" s="22"/>
      <c r="IG398" s="22"/>
      <c r="IH398" s="22"/>
      <c r="II398" s="22"/>
      <c r="IJ398" s="22"/>
      <c r="IK398" s="22"/>
      <c r="IL398" s="22"/>
      <c r="IM398" s="22"/>
      <c r="IN398" s="22"/>
      <c r="IO398" s="22"/>
    </row>
    <row r="399" spans="1:249">
      <c r="A399" s="3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3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  <c r="GW399" s="22"/>
      <c r="GX399" s="22"/>
      <c r="GY399" s="22"/>
      <c r="GZ399" s="22"/>
      <c r="HA399" s="22"/>
      <c r="HB399" s="22"/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22"/>
      <c r="HT399" s="22"/>
      <c r="HU399" s="22"/>
      <c r="HV399" s="22"/>
      <c r="HW399" s="22"/>
      <c r="HX399" s="22"/>
      <c r="HY399" s="22"/>
      <c r="HZ399" s="22"/>
      <c r="IA399" s="22"/>
      <c r="IB399" s="22"/>
      <c r="IC399" s="22"/>
      <c r="ID399" s="22"/>
      <c r="IE399" s="22"/>
      <c r="IF399" s="22"/>
      <c r="IG399" s="22"/>
      <c r="IH399" s="22"/>
      <c r="II399" s="22"/>
      <c r="IJ399" s="22"/>
      <c r="IK399" s="22"/>
      <c r="IL399" s="22"/>
      <c r="IM399" s="22"/>
      <c r="IN399" s="22"/>
      <c r="IO399" s="22"/>
    </row>
    <row r="400" spans="1:249">
      <c r="A400" s="3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3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  <c r="GW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  <c r="IM400" s="22"/>
      <c r="IN400" s="22"/>
      <c r="IO400" s="22"/>
    </row>
    <row r="401" spans="1:249">
      <c r="A401" s="3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3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  <c r="II401" s="22"/>
      <c r="IJ401" s="22"/>
      <c r="IK401" s="22"/>
      <c r="IL401" s="22"/>
      <c r="IM401" s="22"/>
      <c r="IN401" s="22"/>
      <c r="IO401" s="22"/>
    </row>
    <row r="402" spans="1:249">
      <c r="A402" s="3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3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</row>
    <row r="403" spans="1:249">
      <c r="A403" s="3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3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  <c r="GW403" s="22"/>
      <c r="GX403" s="22"/>
      <c r="GY403" s="22"/>
      <c r="GZ403" s="22"/>
      <c r="HA403" s="22"/>
      <c r="HB403" s="22"/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22"/>
      <c r="HT403" s="22"/>
      <c r="HU403" s="22"/>
      <c r="HV403" s="22"/>
      <c r="HW403" s="22"/>
      <c r="HX403" s="22"/>
      <c r="HY403" s="22"/>
      <c r="HZ403" s="22"/>
      <c r="IA403" s="22"/>
      <c r="IB403" s="22"/>
      <c r="IC403" s="22"/>
      <c r="ID403" s="22"/>
      <c r="IE403" s="22"/>
      <c r="IF403" s="22"/>
      <c r="IG403" s="22"/>
      <c r="IH403" s="22"/>
      <c r="II403" s="22"/>
      <c r="IJ403" s="22"/>
      <c r="IK403" s="22"/>
      <c r="IL403" s="22"/>
      <c r="IM403" s="22"/>
      <c r="IN403" s="22"/>
      <c r="IO403" s="22"/>
    </row>
    <row r="404" spans="1:249">
      <c r="A404" s="3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3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</row>
    <row r="405" spans="1:249">
      <c r="A405" s="3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3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  <c r="IG405" s="22"/>
      <c r="IH405" s="22"/>
      <c r="II405" s="22"/>
      <c r="IJ405" s="22"/>
      <c r="IK405" s="22"/>
      <c r="IL405" s="22"/>
      <c r="IM405" s="22"/>
      <c r="IN405" s="22"/>
      <c r="IO405" s="22"/>
    </row>
    <row r="406" spans="1:249">
      <c r="A406" s="3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3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  <c r="GW406" s="22"/>
      <c r="GX406" s="22"/>
      <c r="GY406" s="22"/>
      <c r="GZ406" s="22"/>
      <c r="HA406" s="22"/>
      <c r="HB406" s="22"/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22"/>
      <c r="HT406" s="22"/>
      <c r="HU406" s="22"/>
      <c r="HV406" s="22"/>
      <c r="HW406" s="22"/>
      <c r="HX406" s="22"/>
      <c r="HY406" s="22"/>
      <c r="HZ406" s="22"/>
      <c r="IA406" s="22"/>
      <c r="IB406" s="22"/>
      <c r="IC406" s="22"/>
      <c r="ID406" s="22"/>
      <c r="IE406" s="22"/>
      <c r="IF406" s="22"/>
      <c r="IG406" s="22"/>
      <c r="IH406" s="22"/>
      <c r="II406" s="22"/>
      <c r="IJ406" s="22"/>
      <c r="IK406" s="22"/>
      <c r="IL406" s="22"/>
      <c r="IM406" s="22"/>
      <c r="IN406" s="22"/>
      <c r="IO406" s="22"/>
    </row>
    <row r="407" spans="1:249">
      <c r="A407" s="3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3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  <c r="GW407" s="22"/>
      <c r="GX407" s="22"/>
      <c r="GY407" s="22"/>
      <c r="GZ407" s="22"/>
      <c r="HA407" s="22"/>
      <c r="HB407" s="22"/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22"/>
      <c r="HT407" s="22"/>
      <c r="HU407" s="22"/>
      <c r="HV407" s="22"/>
      <c r="HW407" s="22"/>
      <c r="HX407" s="22"/>
      <c r="HY407" s="22"/>
      <c r="HZ407" s="22"/>
      <c r="IA407" s="22"/>
      <c r="IB407" s="22"/>
      <c r="IC407" s="22"/>
      <c r="ID407" s="22"/>
      <c r="IE407" s="22"/>
      <c r="IF407" s="22"/>
      <c r="IG407" s="22"/>
      <c r="IH407" s="22"/>
      <c r="II407" s="22"/>
      <c r="IJ407" s="22"/>
      <c r="IK407" s="22"/>
      <c r="IL407" s="22"/>
      <c r="IM407" s="22"/>
      <c r="IN407" s="22"/>
      <c r="IO407" s="22"/>
    </row>
    <row r="408" spans="1:249">
      <c r="A408" s="3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3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  <c r="HZ408" s="22"/>
      <c r="IA408" s="22"/>
      <c r="IB408" s="22"/>
      <c r="IC408" s="22"/>
      <c r="ID408" s="22"/>
      <c r="IE408" s="22"/>
      <c r="IF408" s="22"/>
      <c r="IG408" s="22"/>
      <c r="IH408" s="22"/>
      <c r="II408" s="22"/>
      <c r="IJ408" s="22"/>
      <c r="IK408" s="22"/>
      <c r="IL408" s="22"/>
      <c r="IM408" s="22"/>
      <c r="IN408" s="22"/>
      <c r="IO408" s="22"/>
    </row>
    <row r="409" spans="1:249">
      <c r="A409" s="3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3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  <c r="GW409" s="22"/>
      <c r="GX409" s="22"/>
      <c r="GY409" s="22"/>
      <c r="GZ409" s="22"/>
      <c r="HA409" s="22"/>
      <c r="HB409" s="22"/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22"/>
      <c r="HT409" s="22"/>
      <c r="HU409" s="22"/>
      <c r="HV409" s="22"/>
      <c r="HW409" s="22"/>
      <c r="HX409" s="22"/>
      <c r="HY409" s="22"/>
      <c r="HZ409" s="22"/>
      <c r="IA409" s="22"/>
      <c r="IB409" s="22"/>
      <c r="IC409" s="22"/>
      <c r="ID409" s="22"/>
      <c r="IE409" s="22"/>
      <c r="IF409" s="22"/>
      <c r="IG409" s="22"/>
      <c r="IH409" s="22"/>
      <c r="II409" s="22"/>
      <c r="IJ409" s="22"/>
      <c r="IK409" s="22"/>
      <c r="IL409" s="22"/>
      <c r="IM409" s="22"/>
      <c r="IN409" s="22"/>
      <c r="IO409" s="22"/>
    </row>
    <row r="410" spans="1:249">
      <c r="A410" s="3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3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  <c r="HZ410" s="22"/>
      <c r="IA410" s="22"/>
      <c r="IB410" s="22"/>
      <c r="IC410" s="22"/>
      <c r="ID410" s="22"/>
      <c r="IE410" s="22"/>
      <c r="IF410" s="22"/>
      <c r="IG410" s="22"/>
      <c r="IH410" s="22"/>
      <c r="II410" s="22"/>
      <c r="IJ410" s="22"/>
      <c r="IK410" s="22"/>
      <c r="IL410" s="22"/>
      <c r="IM410" s="22"/>
      <c r="IN410" s="22"/>
      <c r="IO410" s="22"/>
    </row>
    <row r="411" spans="1:249">
      <c r="A411" s="3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3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2"/>
      <c r="GU411" s="22"/>
      <c r="GV411" s="22"/>
      <c r="GW411" s="22"/>
      <c r="GX411" s="22"/>
      <c r="GY411" s="22"/>
      <c r="GZ411" s="22"/>
      <c r="HA411" s="22"/>
      <c r="HB411" s="22"/>
      <c r="HC411" s="22"/>
      <c r="HD411" s="22"/>
      <c r="HE411" s="22"/>
      <c r="HF411" s="22"/>
      <c r="HG411" s="22"/>
      <c r="HH411" s="22"/>
      <c r="HI411" s="22"/>
      <c r="HJ411" s="22"/>
      <c r="HK411" s="22"/>
      <c r="HL411" s="22"/>
      <c r="HM411" s="22"/>
      <c r="HN411" s="22"/>
      <c r="HO411" s="22"/>
      <c r="HP411" s="22"/>
      <c r="HQ411" s="22"/>
      <c r="HR411" s="22"/>
      <c r="HS411" s="22"/>
      <c r="HT411" s="22"/>
      <c r="HU411" s="22"/>
      <c r="HV411" s="22"/>
      <c r="HW411" s="22"/>
      <c r="HX411" s="22"/>
      <c r="HY411" s="22"/>
      <c r="HZ411" s="22"/>
      <c r="IA411" s="22"/>
      <c r="IB411" s="22"/>
      <c r="IC411" s="22"/>
      <c r="ID411" s="22"/>
      <c r="IE411" s="22"/>
      <c r="IF411" s="22"/>
      <c r="IG411" s="22"/>
      <c r="IH411" s="22"/>
      <c r="II411" s="22"/>
      <c r="IJ411" s="22"/>
      <c r="IK411" s="22"/>
      <c r="IL411" s="22"/>
      <c r="IM411" s="22"/>
      <c r="IN411" s="22"/>
      <c r="IO411" s="22"/>
    </row>
    <row r="412" spans="1:249">
      <c r="A412" s="3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3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  <c r="HZ412" s="22"/>
      <c r="IA412" s="22"/>
      <c r="IB412" s="22"/>
      <c r="IC412" s="22"/>
      <c r="ID412" s="22"/>
      <c r="IE412" s="22"/>
      <c r="IF412" s="22"/>
      <c r="IG412" s="22"/>
      <c r="IH412" s="22"/>
      <c r="II412" s="22"/>
      <c r="IJ412" s="22"/>
      <c r="IK412" s="22"/>
      <c r="IL412" s="22"/>
      <c r="IM412" s="22"/>
      <c r="IN412" s="22"/>
      <c r="IO412" s="22"/>
    </row>
    <row r="413" spans="1:249">
      <c r="A413" s="3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3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  <c r="HZ413" s="22"/>
      <c r="IA413" s="22"/>
      <c r="IB413" s="22"/>
      <c r="IC413" s="22"/>
      <c r="ID413" s="22"/>
      <c r="IE413" s="22"/>
      <c r="IF413" s="22"/>
      <c r="IG413" s="22"/>
      <c r="IH413" s="22"/>
      <c r="II413" s="22"/>
      <c r="IJ413" s="22"/>
      <c r="IK413" s="22"/>
      <c r="IL413" s="22"/>
      <c r="IM413" s="22"/>
      <c r="IN413" s="22"/>
      <c r="IO413" s="22"/>
    </row>
    <row r="414" spans="1:249">
      <c r="A414" s="3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3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  <c r="HZ414" s="22"/>
      <c r="IA414" s="22"/>
      <c r="IB414" s="22"/>
      <c r="IC414" s="22"/>
      <c r="ID414" s="22"/>
      <c r="IE414" s="22"/>
      <c r="IF414" s="22"/>
      <c r="IG414" s="22"/>
      <c r="IH414" s="22"/>
      <c r="II414" s="22"/>
      <c r="IJ414" s="22"/>
      <c r="IK414" s="22"/>
      <c r="IL414" s="22"/>
      <c r="IM414" s="22"/>
      <c r="IN414" s="22"/>
      <c r="IO414" s="22"/>
    </row>
    <row r="415" spans="1:249">
      <c r="A415" s="3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3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  <c r="HZ415" s="22"/>
      <c r="IA415" s="22"/>
      <c r="IB415" s="22"/>
      <c r="IC415" s="22"/>
      <c r="ID415" s="22"/>
      <c r="IE415" s="22"/>
      <c r="IF415" s="22"/>
      <c r="IG415" s="22"/>
      <c r="IH415" s="22"/>
      <c r="II415" s="22"/>
      <c r="IJ415" s="22"/>
      <c r="IK415" s="22"/>
      <c r="IL415" s="22"/>
      <c r="IM415" s="22"/>
      <c r="IN415" s="22"/>
      <c r="IO415" s="22"/>
    </row>
    <row r="416" spans="1:249">
      <c r="A416" s="3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3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  <c r="HZ416" s="22"/>
      <c r="IA416" s="22"/>
      <c r="IB416" s="22"/>
      <c r="IC416" s="22"/>
      <c r="ID416" s="22"/>
      <c r="IE416" s="22"/>
      <c r="IF416" s="22"/>
      <c r="IG416" s="22"/>
      <c r="IH416" s="22"/>
      <c r="II416" s="22"/>
      <c r="IJ416" s="22"/>
      <c r="IK416" s="22"/>
      <c r="IL416" s="22"/>
      <c r="IM416" s="22"/>
      <c r="IN416" s="22"/>
      <c r="IO416" s="22"/>
    </row>
    <row r="417" spans="1:249">
      <c r="A417" s="3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3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  <c r="HZ417" s="22"/>
      <c r="IA417" s="22"/>
      <c r="IB417" s="22"/>
      <c r="IC417" s="22"/>
      <c r="ID417" s="22"/>
      <c r="IE417" s="22"/>
      <c r="IF417" s="22"/>
      <c r="IG417" s="22"/>
      <c r="IH417" s="22"/>
      <c r="II417" s="22"/>
      <c r="IJ417" s="22"/>
      <c r="IK417" s="22"/>
      <c r="IL417" s="22"/>
      <c r="IM417" s="22"/>
      <c r="IN417" s="22"/>
      <c r="IO417" s="22"/>
    </row>
    <row r="418" spans="1:249">
      <c r="A418" s="3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3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</row>
    <row r="419" spans="1:249">
      <c r="A419" s="3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3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  <c r="HZ419" s="22"/>
      <c r="IA419" s="22"/>
      <c r="IB419" s="22"/>
      <c r="IC419" s="22"/>
      <c r="ID419" s="22"/>
      <c r="IE419" s="22"/>
      <c r="IF419" s="22"/>
      <c r="IG419" s="22"/>
      <c r="IH419" s="22"/>
      <c r="II419" s="22"/>
      <c r="IJ419" s="22"/>
      <c r="IK419" s="22"/>
      <c r="IL419" s="22"/>
      <c r="IM419" s="22"/>
      <c r="IN419" s="22"/>
      <c r="IO419" s="22"/>
    </row>
    <row r="420" spans="1:249">
      <c r="A420" s="3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3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</row>
    <row r="421" spans="1:249">
      <c r="A421" s="3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3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  <c r="HZ421" s="22"/>
      <c r="IA421" s="22"/>
      <c r="IB421" s="22"/>
      <c r="IC421" s="22"/>
      <c r="ID421" s="22"/>
      <c r="IE421" s="22"/>
      <c r="IF421" s="22"/>
      <c r="IG421" s="22"/>
      <c r="IH421" s="22"/>
      <c r="II421" s="22"/>
      <c r="IJ421" s="22"/>
      <c r="IK421" s="22"/>
      <c r="IL421" s="22"/>
      <c r="IM421" s="22"/>
      <c r="IN421" s="22"/>
      <c r="IO421" s="22"/>
    </row>
    <row r="422" spans="1:249">
      <c r="A422" s="3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3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  <c r="HZ422" s="22"/>
      <c r="IA422" s="22"/>
      <c r="IB422" s="22"/>
      <c r="IC422" s="22"/>
      <c r="ID422" s="22"/>
      <c r="IE422" s="22"/>
      <c r="IF422" s="22"/>
      <c r="IG422" s="22"/>
      <c r="IH422" s="22"/>
      <c r="II422" s="22"/>
      <c r="IJ422" s="22"/>
      <c r="IK422" s="22"/>
      <c r="IL422" s="22"/>
      <c r="IM422" s="22"/>
      <c r="IN422" s="22"/>
      <c r="IO422" s="22"/>
    </row>
    <row r="423" spans="1:249">
      <c r="A423" s="3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3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  <c r="HZ423" s="22"/>
      <c r="IA423" s="22"/>
      <c r="IB423" s="22"/>
      <c r="IC423" s="22"/>
      <c r="ID423" s="22"/>
      <c r="IE423" s="22"/>
      <c r="IF423" s="22"/>
      <c r="IG423" s="22"/>
      <c r="IH423" s="22"/>
      <c r="II423" s="22"/>
      <c r="IJ423" s="22"/>
      <c r="IK423" s="22"/>
      <c r="IL423" s="22"/>
      <c r="IM423" s="22"/>
      <c r="IN423" s="22"/>
      <c r="IO423" s="22"/>
    </row>
    <row r="424" spans="1:249">
      <c r="A424" s="3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3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  <c r="HZ424" s="22"/>
      <c r="IA424" s="22"/>
      <c r="IB424" s="22"/>
      <c r="IC424" s="22"/>
      <c r="ID424" s="22"/>
      <c r="IE424" s="22"/>
      <c r="IF424" s="22"/>
      <c r="IG424" s="22"/>
      <c r="IH424" s="22"/>
      <c r="II424" s="22"/>
      <c r="IJ424" s="22"/>
      <c r="IK424" s="22"/>
      <c r="IL424" s="22"/>
      <c r="IM424" s="22"/>
      <c r="IN424" s="22"/>
      <c r="IO424" s="22"/>
    </row>
    <row r="425" spans="1:249">
      <c r="A425" s="3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3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</row>
    <row r="426" spans="1:249">
      <c r="A426" s="3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3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  <c r="HZ426" s="22"/>
      <c r="IA426" s="22"/>
      <c r="IB426" s="22"/>
      <c r="IC426" s="22"/>
      <c r="ID426" s="22"/>
      <c r="IE426" s="22"/>
      <c r="IF426" s="22"/>
      <c r="IG426" s="22"/>
      <c r="IH426" s="22"/>
      <c r="II426" s="22"/>
      <c r="IJ426" s="22"/>
      <c r="IK426" s="22"/>
      <c r="IL426" s="22"/>
      <c r="IM426" s="22"/>
      <c r="IN426" s="22"/>
      <c r="IO426" s="22"/>
    </row>
    <row r="427" spans="1:249">
      <c r="A427" s="3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3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  <c r="HZ427" s="22"/>
      <c r="IA427" s="22"/>
      <c r="IB427" s="22"/>
      <c r="IC427" s="22"/>
      <c r="ID427" s="22"/>
      <c r="IE427" s="22"/>
      <c r="IF427" s="22"/>
      <c r="IG427" s="22"/>
      <c r="IH427" s="22"/>
      <c r="II427" s="22"/>
      <c r="IJ427" s="22"/>
      <c r="IK427" s="22"/>
      <c r="IL427" s="22"/>
      <c r="IM427" s="22"/>
      <c r="IN427" s="22"/>
      <c r="IO427" s="22"/>
    </row>
    <row r="428" spans="1:249">
      <c r="A428" s="3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3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  <c r="HZ428" s="22"/>
      <c r="IA428" s="22"/>
      <c r="IB428" s="22"/>
      <c r="IC428" s="22"/>
      <c r="ID428" s="22"/>
      <c r="IE428" s="22"/>
      <c r="IF428" s="22"/>
      <c r="IG428" s="22"/>
      <c r="IH428" s="22"/>
      <c r="II428" s="22"/>
      <c r="IJ428" s="22"/>
      <c r="IK428" s="22"/>
      <c r="IL428" s="22"/>
      <c r="IM428" s="22"/>
      <c r="IN428" s="22"/>
      <c r="IO428" s="22"/>
    </row>
    <row r="429" spans="1:249">
      <c r="A429" s="3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3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</row>
    <row r="430" spans="1:249">
      <c r="A430" s="3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3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  <c r="HZ430" s="22"/>
      <c r="IA430" s="22"/>
      <c r="IB430" s="22"/>
      <c r="IC430" s="22"/>
      <c r="ID430" s="22"/>
      <c r="IE430" s="22"/>
      <c r="IF430" s="22"/>
      <c r="IG430" s="22"/>
      <c r="IH430" s="22"/>
      <c r="II430" s="22"/>
      <c r="IJ430" s="22"/>
      <c r="IK430" s="22"/>
      <c r="IL430" s="22"/>
      <c r="IM430" s="22"/>
      <c r="IN430" s="22"/>
      <c r="IO430" s="22"/>
    </row>
    <row r="431" spans="1:249">
      <c r="A431" s="3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3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</row>
    <row r="432" spans="1:249">
      <c r="A432" s="3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3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  <c r="HZ432" s="22"/>
      <c r="IA432" s="22"/>
      <c r="IB432" s="22"/>
      <c r="IC432" s="22"/>
      <c r="ID432" s="22"/>
      <c r="IE432" s="22"/>
      <c r="IF432" s="22"/>
      <c r="IG432" s="22"/>
      <c r="IH432" s="22"/>
      <c r="II432" s="22"/>
      <c r="IJ432" s="22"/>
      <c r="IK432" s="22"/>
      <c r="IL432" s="22"/>
      <c r="IM432" s="22"/>
      <c r="IN432" s="22"/>
      <c r="IO432" s="22"/>
    </row>
    <row r="433" spans="1:249">
      <c r="A433" s="3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3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  <c r="HZ433" s="22"/>
      <c r="IA433" s="22"/>
      <c r="IB433" s="22"/>
      <c r="IC433" s="22"/>
      <c r="ID433" s="22"/>
      <c r="IE433" s="22"/>
      <c r="IF433" s="22"/>
      <c r="IG433" s="22"/>
      <c r="IH433" s="22"/>
      <c r="II433" s="22"/>
      <c r="IJ433" s="22"/>
      <c r="IK433" s="22"/>
      <c r="IL433" s="22"/>
      <c r="IM433" s="22"/>
      <c r="IN433" s="22"/>
      <c r="IO433" s="22"/>
    </row>
    <row r="434" spans="1:249">
      <c r="A434" s="3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3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</row>
    <row r="435" spans="1:249">
      <c r="A435" s="3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3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  <c r="HZ435" s="22"/>
      <c r="IA435" s="22"/>
      <c r="IB435" s="22"/>
      <c r="IC435" s="22"/>
      <c r="ID435" s="22"/>
      <c r="IE435" s="22"/>
      <c r="IF435" s="22"/>
      <c r="IG435" s="22"/>
      <c r="IH435" s="22"/>
      <c r="II435" s="22"/>
      <c r="IJ435" s="22"/>
      <c r="IK435" s="22"/>
      <c r="IL435" s="22"/>
      <c r="IM435" s="22"/>
      <c r="IN435" s="22"/>
      <c r="IO435" s="22"/>
    </row>
    <row r="436" spans="1:249">
      <c r="A436" s="3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3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</row>
    <row r="437" spans="1:249">
      <c r="A437" s="3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3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  <c r="HZ437" s="22"/>
      <c r="IA437" s="22"/>
      <c r="IB437" s="22"/>
      <c r="IC437" s="22"/>
      <c r="ID437" s="22"/>
      <c r="IE437" s="22"/>
      <c r="IF437" s="22"/>
      <c r="IG437" s="22"/>
      <c r="IH437" s="22"/>
      <c r="II437" s="22"/>
      <c r="IJ437" s="22"/>
      <c r="IK437" s="22"/>
      <c r="IL437" s="22"/>
      <c r="IM437" s="22"/>
      <c r="IN437" s="22"/>
      <c r="IO437" s="22"/>
    </row>
    <row r="438" spans="1:249">
      <c r="A438" s="3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3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  <c r="HZ438" s="22"/>
      <c r="IA438" s="22"/>
      <c r="IB438" s="22"/>
      <c r="IC438" s="22"/>
      <c r="ID438" s="22"/>
      <c r="IE438" s="22"/>
      <c r="IF438" s="22"/>
      <c r="IG438" s="22"/>
      <c r="IH438" s="22"/>
      <c r="II438" s="22"/>
      <c r="IJ438" s="22"/>
      <c r="IK438" s="22"/>
      <c r="IL438" s="22"/>
      <c r="IM438" s="22"/>
      <c r="IN438" s="22"/>
      <c r="IO438" s="22"/>
    </row>
    <row r="439" spans="1:249">
      <c r="A439" s="3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3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</row>
    <row r="440" spans="1:249">
      <c r="A440" s="3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3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  <c r="HZ440" s="22"/>
      <c r="IA440" s="22"/>
      <c r="IB440" s="22"/>
      <c r="IC440" s="22"/>
      <c r="ID440" s="22"/>
      <c r="IE440" s="22"/>
      <c r="IF440" s="22"/>
      <c r="IG440" s="22"/>
      <c r="IH440" s="22"/>
      <c r="II440" s="22"/>
      <c r="IJ440" s="22"/>
      <c r="IK440" s="22"/>
      <c r="IL440" s="22"/>
      <c r="IM440" s="22"/>
      <c r="IN440" s="22"/>
      <c r="IO440" s="22"/>
    </row>
    <row r="441" spans="1:249">
      <c r="A441" s="3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3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  <c r="HZ441" s="22"/>
      <c r="IA441" s="22"/>
      <c r="IB441" s="22"/>
      <c r="IC441" s="22"/>
      <c r="ID441" s="22"/>
      <c r="IE441" s="22"/>
      <c r="IF441" s="22"/>
      <c r="IG441" s="22"/>
      <c r="IH441" s="22"/>
      <c r="II441" s="22"/>
      <c r="IJ441" s="22"/>
      <c r="IK441" s="22"/>
      <c r="IL441" s="22"/>
      <c r="IM441" s="22"/>
      <c r="IN441" s="22"/>
      <c r="IO441" s="22"/>
    </row>
    <row r="442" spans="1:249">
      <c r="A442" s="3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3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</row>
    <row r="443" spans="1:249">
      <c r="A443" s="3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3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  <c r="HZ443" s="22"/>
      <c r="IA443" s="22"/>
      <c r="IB443" s="22"/>
      <c r="IC443" s="22"/>
      <c r="ID443" s="22"/>
      <c r="IE443" s="22"/>
      <c r="IF443" s="22"/>
      <c r="IG443" s="22"/>
      <c r="IH443" s="22"/>
      <c r="II443" s="22"/>
      <c r="IJ443" s="22"/>
      <c r="IK443" s="22"/>
      <c r="IL443" s="22"/>
      <c r="IM443" s="22"/>
      <c r="IN443" s="22"/>
      <c r="IO443" s="22"/>
    </row>
    <row r="444" spans="1:249">
      <c r="A444" s="3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3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  <c r="HZ444" s="22"/>
      <c r="IA444" s="22"/>
      <c r="IB444" s="22"/>
      <c r="IC444" s="22"/>
      <c r="ID444" s="22"/>
      <c r="IE444" s="22"/>
      <c r="IF444" s="22"/>
      <c r="IG444" s="22"/>
      <c r="IH444" s="22"/>
      <c r="II444" s="22"/>
      <c r="IJ444" s="22"/>
      <c r="IK444" s="22"/>
      <c r="IL444" s="22"/>
      <c r="IM444" s="22"/>
      <c r="IN444" s="22"/>
      <c r="IO444" s="22"/>
    </row>
    <row r="445" spans="1:249">
      <c r="A445" s="3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3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</row>
    <row r="446" spans="1:249">
      <c r="A446" s="3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3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  <c r="HZ446" s="22"/>
      <c r="IA446" s="22"/>
      <c r="IB446" s="22"/>
      <c r="IC446" s="22"/>
      <c r="ID446" s="22"/>
      <c r="IE446" s="22"/>
      <c r="IF446" s="22"/>
      <c r="IG446" s="22"/>
      <c r="IH446" s="22"/>
      <c r="II446" s="22"/>
      <c r="IJ446" s="22"/>
      <c r="IK446" s="22"/>
      <c r="IL446" s="22"/>
      <c r="IM446" s="22"/>
      <c r="IN446" s="22"/>
      <c r="IO446" s="22"/>
    </row>
    <row r="447" spans="1:249">
      <c r="A447" s="3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3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  <c r="HZ447" s="22"/>
      <c r="IA447" s="22"/>
      <c r="IB447" s="22"/>
      <c r="IC447" s="22"/>
      <c r="ID447" s="22"/>
      <c r="IE447" s="22"/>
      <c r="IF447" s="22"/>
      <c r="IG447" s="22"/>
      <c r="IH447" s="22"/>
      <c r="II447" s="22"/>
      <c r="IJ447" s="22"/>
      <c r="IK447" s="22"/>
      <c r="IL447" s="22"/>
      <c r="IM447" s="22"/>
      <c r="IN447" s="22"/>
      <c r="IO447" s="22"/>
    </row>
    <row r="448" spans="1:249">
      <c r="A448" s="3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3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</row>
    <row r="449" spans="1:249">
      <c r="A449" s="3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3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  <c r="HZ449" s="22"/>
      <c r="IA449" s="22"/>
      <c r="IB449" s="22"/>
      <c r="IC449" s="22"/>
      <c r="ID449" s="22"/>
      <c r="IE449" s="22"/>
      <c r="IF449" s="22"/>
      <c r="IG449" s="22"/>
      <c r="IH449" s="22"/>
      <c r="II449" s="22"/>
      <c r="IJ449" s="22"/>
      <c r="IK449" s="22"/>
      <c r="IL449" s="22"/>
      <c r="IM449" s="22"/>
      <c r="IN449" s="22"/>
      <c r="IO449" s="22"/>
    </row>
    <row r="450" spans="1:249">
      <c r="A450" s="3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3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  <c r="HZ450" s="22"/>
      <c r="IA450" s="22"/>
      <c r="IB450" s="22"/>
      <c r="IC450" s="22"/>
      <c r="ID450" s="22"/>
      <c r="IE450" s="22"/>
      <c r="IF450" s="22"/>
      <c r="IG450" s="22"/>
      <c r="IH450" s="22"/>
      <c r="II450" s="22"/>
      <c r="IJ450" s="22"/>
      <c r="IK450" s="22"/>
      <c r="IL450" s="22"/>
      <c r="IM450" s="22"/>
      <c r="IN450" s="22"/>
      <c r="IO450" s="22"/>
    </row>
    <row r="451" spans="1:249">
      <c r="A451" s="3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3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</row>
    <row r="452" spans="1:249">
      <c r="A452" s="3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3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  <c r="HZ452" s="22"/>
      <c r="IA452" s="22"/>
      <c r="IB452" s="22"/>
      <c r="IC452" s="22"/>
      <c r="ID452" s="22"/>
      <c r="IE452" s="22"/>
      <c r="IF452" s="22"/>
      <c r="IG452" s="22"/>
      <c r="IH452" s="22"/>
      <c r="II452" s="22"/>
      <c r="IJ452" s="22"/>
      <c r="IK452" s="22"/>
      <c r="IL452" s="22"/>
      <c r="IM452" s="22"/>
      <c r="IN452" s="22"/>
      <c r="IO452" s="22"/>
    </row>
    <row r="453" spans="1:249">
      <c r="A453" s="3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3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  <c r="IG453" s="22"/>
      <c r="IH453" s="22"/>
      <c r="II453" s="22"/>
      <c r="IJ453" s="22"/>
      <c r="IK453" s="22"/>
      <c r="IL453" s="22"/>
      <c r="IM453" s="22"/>
      <c r="IN453" s="22"/>
      <c r="IO453" s="22"/>
    </row>
    <row r="454" spans="1:249">
      <c r="A454" s="3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3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</row>
    <row r="455" spans="1:249">
      <c r="A455" s="3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3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  <c r="HZ455" s="22"/>
      <c r="IA455" s="22"/>
      <c r="IB455" s="22"/>
      <c r="IC455" s="22"/>
      <c r="ID455" s="22"/>
      <c r="IE455" s="22"/>
      <c r="IF455" s="22"/>
      <c r="IG455" s="22"/>
      <c r="IH455" s="22"/>
      <c r="II455" s="22"/>
      <c r="IJ455" s="22"/>
      <c r="IK455" s="22"/>
      <c r="IL455" s="22"/>
      <c r="IM455" s="22"/>
      <c r="IN455" s="22"/>
      <c r="IO455" s="22"/>
    </row>
    <row r="456" spans="1:249">
      <c r="A456" s="3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3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  <c r="HZ456" s="22"/>
      <c r="IA456" s="22"/>
      <c r="IB456" s="22"/>
      <c r="IC456" s="22"/>
      <c r="ID456" s="22"/>
      <c r="IE456" s="22"/>
      <c r="IF456" s="22"/>
      <c r="IG456" s="22"/>
      <c r="IH456" s="22"/>
      <c r="II456" s="22"/>
      <c r="IJ456" s="22"/>
      <c r="IK456" s="22"/>
      <c r="IL456" s="22"/>
      <c r="IM456" s="22"/>
      <c r="IN456" s="22"/>
      <c r="IO456" s="22"/>
    </row>
    <row r="457" spans="1:249">
      <c r="A457" s="3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3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</row>
    <row r="458" spans="1:249">
      <c r="A458" s="3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3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  <c r="HZ458" s="22"/>
      <c r="IA458" s="22"/>
      <c r="IB458" s="22"/>
      <c r="IC458" s="22"/>
      <c r="ID458" s="22"/>
      <c r="IE458" s="22"/>
      <c r="IF458" s="22"/>
      <c r="IG458" s="22"/>
      <c r="IH458" s="22"/>
      <c r="II458" s="22"/>
      <c r="IJ458" s="22"/>
      <c r="IK458" s="22"/>
      <c r="IL458" s="22"/>
      <c r="IM458" s="22"/>
      <c r="IN458" s="22"/>
      <c r="IO458" s="22"/>
    </row>
    <row r="459" spans="1:249">
      <c r="A459" s="3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3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  <c r="HZ459" s="22"/>
      <c r="IA459" s="22"/>
      <c r="IB459" s="22"/>
      <c r="IC459" s="22"/>
      <c r="ID459" s="22"/>
      <c r="IE459" s="22"/>
      <c r="IF459" s="22"/>
      <c r="IG459" s="22"/>
      <c r="IH459" s="22"/>
      <c r="II459" s="22"/>
      <c r="IJ459" s="22"/>
      <c r="IK459" s="22"/>
      <c r="IL459" s="22"/>
      <c r="IM459" s="22"/>
      <c r="IN459" s="22"/>
      <c r="IO459" s="22"/>
    </row>
    <row r="460" spans="1:249">
      <c r="A460" s="3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3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  <c r="IG460" s="22"/>
      <c r="IH460" s="22"/>
      <c r="II460" s="22"/>
      <c r="IJ460" s="22"/>
      <c r="IK460" s="22"/>
      <c r="IL460" s="22"/>
      <c r="IM460" s="22"/>
      <c r="IN460" s="22"/>
      <c r="IO460" s="22"/>
    </row>
    <row r="461" spans="1:249">
      <c r="A461" s="3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3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</row>
    <row r="462" spans="1:249">
      <c r="A462" s="3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3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  <c r="IG462" s="22"/>
      <c r="IH462" s="22"/>
      <c r="II462" s="22"/>
      <c r="IJ462" s="22"/>
      <c r="IK462" s="22"/>
      <c r="IL462" s="22"/>
      <c r="IM462" s="22"/>
      <c r="IN462" s="22"/>
      <c r="IO462" s="22"/>
    </row>
    <row r="463" spans="1:249">
      <c r="A463" s="3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3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</row>
    <row r="464" spans="1:249">
      <c r="A464" s="3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3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  <c r="HZ464" s="22"/>
      <c r="IA464" s="22"/>
      <c r="IB464" s="22"/>
      <c r="IC464" s="22"/>
      <c r="ID464" s="22"/>
      <c r="IE464" s="22"/>
      <c r="IF464" s="22"/>
      <c r="IG464" s="22"/>
      <c r="IH464" s="22"/>
      <c r="II464" s="22"/>
      <c r="IJ464" s="22"/>
      <c r="IK464" s="22"/>
      <c r="IL464" s="22"/>
      <c r="IM464" s="22"/>
      <c r="IN464" s="22"/>
      <c r="IO464" s="22"/>
    </row>
    <row r="465" spans="1:249">
      <c r="A465" s="3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3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  <c r="HZ465" s="22"/>
      <c r="IA465" s="22"/>
      <c r="IB465" s="22"/>
      <c r="IC465" s="22"/>
      <c r="ID465" s="22"/>
      <c r="IE465" s="22"/>
      <c r="IF465" s="22"/>
      <c r="IG465" s="22"/>
      <c r="IH465" s="22"/>
      <c r="II465" s="22"/>
      <c r="IJ465" s="22"/>
      <c r="IK465" s="22"/>
      <c r="IL465" s="22"/>
      <c r="IM465" s="22"/>
      <c r="IN465" s="22"/>
      <c r="IO465" s="22"/>
    </row>
    <row r="466" spans="1:249">
      <c r="A466" s="3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3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  <c r="HZ466" s="22"/>
      <c r="IA466" s="22"/>
      <c r="IB466" s="22"/>
      <c r="IC466" s="22"/>
      <c r="ID466" s="22"/>
      <c r="IE466" s="22"/>
      <c r="IF466" s="22"/>
      <c r="IG466" s="22"/>
      <c r="IH466" s="22"/>
      <c r="II466" s="22"/>
      <c r="IJ466" s="22"/>
      <c r="IK466" s="22"/>
      <c r="IL466" s="22"/>
      <c r="IM466" s="22"/>
      <c r="IN466" s="22"/>
      <c r="IO466" s="22"/>
    </row>
    <row r="467" spans="1:249">
      <c r="A467" s="3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3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  <c r="HZ467" s="22"/>
      <c r="IA467" s="22"/>
      <c r="IB467" s="22"/>
      <c r="IC467" s="22"/>
      <c r="ID467" s="22"/>
      <c r="IE467" s="22"/>
      <c r="IF467" s="22"/>
      <c r="IG467" s="22"/>
      <c r="IH467" s="22"/>
      <c r="II467" s="22"/>
      <c r="IJ467" s="22"/>
      <c r="IK467" s="22"/>
      <c r="IL467" s="22"/>
      <c r="IM467" s="22"/>
      <c r="IN467" s="22"/>
      <c r="IO467" s="22"/>
    </row>
    <row r="468" spans="1:249">
      <c r="A468" s="3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3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  <c r="HZ468" s="22"/>
      <c r="IA468" s="22"/>
      <c r="IB468" s="22"/>
      <c r="IC468" s="22"/>
      <c r="ID468" s="22"/>
      <c r="IE468" s="22"/>
      <c r="IF468" s="22"/>
      <c r="IG468" s="22"/>
      <c r="IH468" s="22"/>
      <c r="II468" s="22"/>
      <c r="IJ468" s="22"/>
      <c r="IK468" s="22"/>
      <c r="IL468" s="22"/>
      <c r="IM468" s="22"/>
      <c r="IN468" s="22"/>
      <c r="IO468" s="22"/>
    </row>
    <row r="469" spans="1:249">
      <c r="A469" s="3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3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  <c r="HZ469" s="22"/>
      <c r="IA469" s="22"/>
      <c r="IB469" s="22"/>
      <c r="IC469" s="22"/>
      <c r="ID469" s="22"/>
      <c r="IE469" s="22"/>
      <c r="IF469" s="22"/>
      <c r="IG469" s="22"/>
      <c r="IH469" s="22"/>
      <c r="II469" s="22"/>
      <c r="IJ469" s="22"/>
      <c r="IK469" s="22"/>
      <c r="IL469" s="22"/>
      <c r="IM469" s="22"/>
      <c r="IN469" s="22"/>
      <c r="IO469" s="22"/>
    </row>
    <row r="470" spans="1:249">
      <c r="A470" s="3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3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  <c r="HZ470" s="22"/>
      <c r="IA470" s="22"/>
      <c r="IB470" s="22"/>
      <c r="IC470" s="22"/>
      <c r="ID470" s="22"/>
      <c r="IE470" s="22"/>
      <c r="IF470" s="22"/>
      <c r="IG470" s="22"/>
      <c r="IH470" s="22"/>
      <c r="II470" s="22"/>
      <c r="IJ470" s="22"/>
      <c r="IK470" s="22"/>
      <c r="IL470" s="22"/>
      <c r="IM470" s="22"/>
      <c r="IN470" s="22"/>
      <c r="IO470" s="22"/>
    </row>
    <row r="471" spans="1:249">
      <c r="A471" s="3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3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  <c r="HZ471" s="22"/>
      <c r="IA471" s="22"/>
      <c r="IB471" s="22"/>
      <c r="IC471" s="22"/>
      <c r="ID471" s="22"/>
      <c r="IE471" s="22"/>
      <c r="IF471" s="22"/>
      <c r="IG471" s="22"/>
      <c r="IH471" s="22"/>
      <c r="II471" s="22"/>
      <c r="IJ471" s="22"/>
      <c r="IK471" s="22"/>
      <c r="IL471" s="22"/>
      <c r="IM471" s="22"/>
      <c r="IN471" s="22"/>
      <c r="IO471" s="22"/>
    </row>
    <row r="472" spans="1:249">
      <c r="A472" s="3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3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  <c r="IG472" s="22"/>
      <c r="IH472" s="22"/>
      <c r="II472" s="22"/>
      <c r="IJ472" s="22"/>
      <c r="IK472" s="22"/>
      <c r="IL472" s="22"/>
      <c r="IM472" s="22"/>
      <c r="IN472" s="22"/>
      <c r="IO472" s="22"/>
    </row>
    <row r="473" spans="1:249">
      <c r="A473" s="3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3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  <c r="HZ473" s="22"/>
      <c r="IA473" s="22"/>
      <c r="IB473" s="22"/>
      <c r="IC473" s="22"/>
      <c r="ID473" s="22"/>
      <c r="IE473" s="22"/>
      <c r="IF473" s="22"/>
      <c r="IG473" s="22"/>
      <c r="IH473" s="22"/>
      <c r="II473" s="22"/>
      <c r="IJ473" s="22"/>
      <c r="IK473" s="22"/>
      <c r="IL473" s="22"/>
      <c r="IM473" s="22"/>
      <c r="IN473" s="22"/>
      <c r="IO473" s="22"/>
    </row>
    <row r="474" spans="1:249">
      <c r="A474" s="3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3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  <c r="HZ474" s="22"/>
      <c r="IA474" s="22"/>
      <c r="IB474" s="22"/>
      <c r="IC474" s="22"/>
      <c r="ID474" s="22"/>
      <c r="IE474" s="22"/>
      <c r="IF474" s="22"/>
      <c r="IG474" s="22"/>
      <c r="IH474" s="22"/>
      <c r="II474" s="22"/>
      <c r="IJ474" s="22"/>
      <c r="IK474" s="22"/>
      <c r="IL474" s="22"/>
      <c r="IM474" s="22"/>
      <c r="IN474" s="22"/>
      <c r="IO474" s="22"/>
    </row>
    <row r="475" spans="1:249">
      <c r="A475" s="3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3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  <c r="IG475" s="22"/>
      <c r="IH475" s="22"/>
      <c r="II475" s="22"/>
      <c r="IJ475" s="22"/>
      <c r="IK475" s="22"/>
      <c r="IL475" s="22"/>
      <c r="IM475" s="22"/>
      <c r="IN475" s="22"/>
      <c r="IO475" s="22"/>
    </row>
    <row r="476" spans="1:249">
      <c r="A476" s="3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3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  <c r="HZ476" s="22"/>
      <c r="IA476" s="22"/>
      <c r="IB476" s="22"/>
      <c r="IC476" s="22"/>
      <c r="ID476" s="22"/>
      <c r="IE476" s="22"/>
      <c r="IF476" s="22"/>
      <c r="IG476" s="22"/>
      <c r="IH476" s="22"/>
      <c r="II476" s="22"/>
      <c r="IJ476" s="22"/>
      <c r="IK476" s="22"/>
      <c r="IL476" s="22"/>
      <c r="IM476" s="22"/>
      <c r="IN476" s="22"/>
      <c r="IO476" s="22"/>
    </row>
    <row r="477" spans="1:249">
      <c r="A477" s="3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3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  <c r="HZ477" s="22"/>
      <c r="IA477" s="22"/>
      <c r="IB477" s="22"/>
      <c r="IC477" s="22"/>
      <c r="ID477" s="22"/>
      <c r="IE477" s="22"/>
      <c r="IF477" s="22"/>
      <c r="IG477" s="22"/>
      <c r="IH477" s="22"/>
      <c r="II477" s="22"/>
      <c r="IJ477" s="22"/>
      <c r="IK477" s="22"/>
      <c r="IL477" s="22"/>
      <c r="IM477" s="22"/>
      <c r="IN477" s="22"/>
      <c r="IO477" s="22"/>
    </row>
    <row r="478" spans="1:249">
      <c r="A478" s="3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3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  <c r="HZ478" s="22"/>
      <c r="IA478" s="22"/>
      <c r="IB478" s="22"/>
      <c r="IC478" s="22"/>
      <c r="ID478" s="22"/>
      <c r="IE478" s="22"/>
      <c r="IF478" s="22"/>
      <c r="IG478" s="22"/>
      <c r="IH478" s="22"/>
      <c r="II478" s="22"/>
      <c r="IJ478" s="22"/>
      <c r="IK478" s="22"/>
      <c r="IL478" s="22"/>
      <c r="IM478" s="22"/>
      <c r="IN478" s="22"/>
      <c r="IO478" s="22"/>
    </row>
    <row r="479" spans="1:249">
      <c r="A479" s="3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3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  <c r="HZ479" s="22"/>
      <c r="IA479" s="22"/>
      <c r="IB479" s="22"/>
      <c r="IC479" s="22"/>
      <c r="ID479" s="22"/>
      <c r="IE479" s="22"/>
      <c r="IF479" s="22"/>
      <c r="IG479" s="22"/>
      <c r="IH479" s="22"/>
      <c r="II479" s="22"/>
      <c r="IJ479" s="22"/>
      <c r="IK479" s="22"/>
      <c r="IL479" s="22"/>
      <c r="IM479" s="22"/>
      <c r="IN479" s="22"/>
      <c r="IO479" s="22"/>
    </row>
    <row r="480" spans="1:249">
      <c r="A480" s="3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3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  <c r="HZ480" s="22"/>
      <c r="IA480" s="22"/>
      <c r="IB480" s="22"/>
      <c r="IC480" s="22"/>
      <c r="ID480" s="22"/>
      <c r="IE480" s="22"/>
      <c r="IF480" s="22"/>
      <c r="IG480" s="22"/>
      <c r="IH480" s="22"/>
      <c r="II480" s="22"/>
      <c r="IJ480" s="22"/>
      <c r="IK480" s="22"/>
      <c r="IL480" s="22"/>
      <c r="IM480" s="22"/>
      <c r="IN480" s="22"/>
      <c r="IO480" s="22"/>
    </row>
    <row r="481" spans="1:249">
      <c r="A481" s="3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3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  <c r="HZ481" s="22"/>
      <c r="IA481" s="22"/>
      <c r="IB481" s="22"/>
      <c r="IC481" s="22"/>
      <c r="ID481" s="22"/>
      <c r="IE481" s="22"/>
      <c r="IF481" s="22"/>
      <c r="IG481" s="22"/>
      <c r="IH481" s="22"/>
      <c r="II481" s="22"/>
      <c r="IJ481" s="22"/>
      <c r="IK481" s="22"/>
      <c r="IL481" s="22"/>
      <c r="IM481" s="22"/>
      <c r="IN481" s="22"/>
      <c r="IO481" s="22"/>
    </row>
    <row r="482" spans="1:249">
      <c r="A482" s="3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3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  <c r="HZ482" s="22"/>
      <c r="IA482" s="22"/>
      <c r="IB482" s="22"/>
      <c r="IC482" s="22"/>
      <c r="ID482" s="22"/>
      <c r="IE482" s="22"/>
      <c r="IF482" s="22"/>
      <c r="IG482" s="22"/>
      <c r="IH482" s="22"/>
      <c r="II482" s="22"/>
      <c r="IJ482" s="22"/>
      <c r="IK482" s="22"/>
      <c r="IL482" s="22"/>
      <c r="IM482" s="22"/>
      <c r="IN482" s="22"/>
      <c r="IO482" s="22"/>
    </row>
    <row r="483" spans="1:249">
      <c r="A483" s="3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3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  <c r="HZ483" s="22"/>
      <c r="IA483" s="22"/>
      <c r="IB483" s="22"/>
      <c r="IC483" s="22"/>
      <c r="ID483" s="22"/>
      <c r="IE483" s="22"/>
      <c r="IF483" s="22"/>
      <c r="IG483" s="22"/>
      <c r="IH483" s="22"/>
      <c r="II483" s="22"/>
      <c r="IJ483" s="22"/>
      <c r="IK483" s="22"/>
      <c r="IL483" s="22"/>
      <c r="IM483" s="22"/>
      <c r="IN483" s="22"/>
      <c r="IO483" s="22"/>
    </row>
    <row r="484" spans="1:249">
      <c r="A484" s="3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3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  <c r="HZ484" s="22"/>
      <c r="IA484" s="22"/>
      <c r="IB484" s="22"/>
      <c r="IC484" s="22"/>
      <c r="ID484" s="22"/>
      <c r="IE484" s="22"/>
      <c r="IF484" s="22"/>
      <c r="IG484" s="22"/>
      <c r="IH484" s="22"/>
      <c r="II484" s="22"/>
      <c r="IJ484" s="22"/>
      <c r="IK484" s="22"/>
      <c r="IL484" s="22"/>
      <c r="IM484" s="22"/>
      <c r="IN484" s="22"/>
      <c r="IO484" s="22"/>
    </row>
    <row r="485" spans="1:249">
      <c r="A485" s="3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3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  <c r="HZ485" s="22"/>
      <c r="IA485" s="22"/>
      <c r="IB485" s="22"/>
      <c r="IC485" s="22"/>
      <c r="ID485" s="22"/>
      <c r="IE485" s="22"/>
      <c r="IF485" s="22"/>
      <c r="IG485" s="22"/>
      <c r="IH485" s="22"/>
      <c r="II485" s="22"/>
      <c r="IJ485" s="22"/>
      <c r="IK485" s="22"/>
      <c r="IL485" s="22"/>
      <c r="IM485" s="22"/>
      <c r="IN485" s="22"/>
      <c r="IO485" s="22"/>
    </row>
    <row r="486" spans="1:249">
      <c r="A486" s="3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3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  <c r="HZ486" s="22"/>
      <c r="IA486" s="22"/>
      <c r="IB486" s="22"/>
      <c r="IC486" s="22"/>
      <c r="ID486" s="22"/>
      <c r="IE486" s="22"/>
      <c r="IF486" s="22"/>
      <c r="IG486" s="22"/>
      <c r="IH486" s="22"/>
      <c r="II486" s="22"/>
      <c r="IJ486" s="22"/>
      <c r="IK486" s="22"/>
      <c r="IL486" s="22"/>
      <c r="IM486" s="22"/>
      <c r="IN486" s="22"/>
      <c r="IO486" s="22"/>
    </row>
    <row r="487" spans="1:249">
      <c r="A487" s="3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3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  <c r="II487" s="22"/>
      <c r="IJ487" s="22"/>
      <c r="IK487" s="22"/>
      <c r="IL487" s="22"/>
      <c r="IM487" s="22"/>
      <c r="IN487" s="22"/>
      <c r="IO487" s="22"/>
    </row>
    <row r="488" spans="1:249">
      <c r="A488" s="3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3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  <c r="HZ488" s="22"/>
      <c r="IA488" s="22"/>
      <c r="IB488" s="22"/>
      <c r="IC488" s="22"/>
      <c r="ID488" s="22"/>
      <c r="IE488" s="22"/>
      <c r="IF488" s="22"/>
      <c r="IG488" s="22"/>
      <c r="IH488" s="22"/>
      <c r="II488" s="22"/>
      <c r="IJ488" s="22"/>
      <c r="IK488" s="22"/>
      <c r="IL488" s="22"/>
      <c r="IM488" s="22"/>
      <c r="IN488" s="22"/>
      <c r="IO488" s="22"/>
    </row>
    <row r="489" spans="1:249">
      <c r="A489" s="3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3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  <c r="IC489" s="22"/>
      <c r="ID489" s="22"/>
      <c r="IE489" s="22"/>
      <c r="IF489" s="22"/>
      <c r="IG489" s="22"/>
      <c r="IH489" s="22"/>
      <c r="II489" s="22"/>
      <c r="IJ489" s="22"/>
      <c r="IK489" s="22"/>
      <c r="IL489" s="22"/>
      <c r="IM489" s="22"/>
      <c r="IN489" s="22"/>
      <c r="IO489" s="22"/>
    </row>
    <row r="490" spans="1:249">
      <c r="A490" s="3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3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  <c r="HZ490" s="22"/>
      <c r="IA490" s="22"/>
      <c r="IB490" s="22"/>
      <c r="IC490" s="22"/>
      <c r="ID490" s="22"/>
      <c r="IE490" s="22"/>
      <c r="IF490" s="22"/>
      <c r="IG490" s="22"/>
      <c r="IH490" s="22"/>
      <c r="II490" s="22"/>
      <c r="IJ490" s="22"/>
      <c r="IK490" s="22"/>
      <c r="IL490" s="22"/>
      <c r="IM490" s="22"/>
      <c r="IN490" s="22"/>
      <c r="IO490" s="22"/>
    </row>
    <row r="491" spans="1:249">
      <c r="A491" s="3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3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  <c r="IM491" s="22"/>
      <c r="IN491" s="22"/>
      <c r="IO491" s="22"/>
    </row>
    <row r="492" spans="1:249">
      <c r="A492" s="3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3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  <c r="HZ492" s="22"/>
      <c r="IA492" s="22"/>
      <c r="IB492" s="22"/>
      <c r="IC492" s="22"/>
      <c r="ID492" s="22"/>
      <c r="IE492" s="22"/>
      <c r="IF492" s="22"/>
      <c r="IG492" s="22"/>
      <c r="IH492" s="22"/>
      <c r="II492" s="22"/>
      <c r="IJ492" s="22"/>
      <c r="IK492" s="22"/>
      <c r="IL492" s="22"/>
      <c r="IM492" s="22"/>
      <c r="IN492" s="22"/>
      <c r="IO492" s="22"/>
    </row>
    <row r="493" spans="1:249">
      <c r="A493" s="3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3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  <c r="II493" s="22"/>
      <c r="IJ493" s="22"/>
      <c r="IK493" s="22"/>
      <c r="IL493" s="22"/>
      <c r="IM493" s="22"/>
      <c r="IN493" s="22"/>
      <c r="IO493" s="22"/>
    </row>
    <row r="494" spans="1:249">
      <c r="A494" s="3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3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  <c r="HZ494" s="22"/>
      <c r="IA494" s="22"/>
      <c r="IB494" s="22"/>
      <c r="IC494" s="22"/>
      <c r="ID494" s="22"/>
      <c r="IE494" s="22"/>
      <c r="IF494" s="22"/>
      <c r="IG494" s="22"/>
      <c r="IH494" s="22"/>
      <c r="II494" s="22"/>
      <c r="IJ494" s="22"/>
      <c r="IK494" s="22"/>
      <c r="IL494" s="22"/>
      <c r="IM494" s="22"/>
      <c r="IN494" s="22"/>
      <c r="IO494" s="22"/>
    </row>
    <row r="495" spans="1:249">
      <c r="A495" s="3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3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  <c r="HZ495" s="22"/>
      <c r="IA495" s="22"/>
      <c r="IB495" s="22"/>
      <c r="IC495" s="22"/>
      <c r="ID495" s="22"/>
      <c r="IE495" s="22"/>
      <c r="IF495" s="22"/>
      <c r="IG495" s="22"/>
      <c r="IH495" s="22"/>
      <c r="II495" s="22"/>
      <c r="IJ495" s="22"/>
      <c r="IK495" s="22"/>
      <c r="IL495" s="22"/>
      <c r="IM495" s="22"/>
      <c r="IN495" s="22"/>
      <c r="IO495" s="22"/>
    </row>
    <row r="496" spans="1:249">
      <c r="A496" s="3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3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  <c r="HZ496" s="22"/>
      <c r="IA496" s="22"/>
      <c r="IB496" s="22"/>
      <c r="IC496" s="22"/>
      <c r="ID496" s="22"/>
      <c r="IE496" s="22"/>
      <c r="IF496" s="22"/>
      <c r="IG496" s="22"/>
      <c r="IH496" s="22"/>
      <c r="II496" s="22"/>
      <c r="IJ496" s="22"/>
      <c r="IK496" s="22"/>
      <c r="IL496" s="22"/>
      <c r="IM496" s="22"/>
      <c r="IN496" s="22"/>
      <c r="IO496" s="22"/>
    </row>
    <row r="497" spans="1:249">
      <c r="A497" s="3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3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  <c r="II497" s="22"/>
      <c r="IJ497" s="22"/>
      <c r="IK497" s="22"/>
      <c r="IL497" s="22"/>
      <c r="IM497" s="22"/>
      <c r="IN497" s="22"/>
      <c r="IO497" s="22"/>
    </row>
    <row r="498" spans="1:249">
      <c r="A498" s="3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3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  <c r="HZ498" s="22"/>
      <c r="IA498" s="22"/>
      <c r="IB498" s="22"/>
      <c r="IC498" s="22"/>
      <c r="ID498" s="22"/>
      <c r="IE498" s="22"/>
      <c r="IF498" s="22"/>
      <c r="IG498" s="22"/>
      <c r="IH498" s="22"/>
      <c r="II498" s="22"/>
      <c r="IJ498" s="22"/>
      <c r="IK498" s="22"/>
      <c r="IL498" s="22"/>
      <c r="IM498" s="22"/>
      <c r="IN498" s="22"/>
      <c r="IO498" s="22"/>
    </row>
    <row r="499" spans="1:249">
      <c r="A499" s="3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3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  <c r="HZ499" s="22"/>
      <c r="IA499" s="22"/>
      <c r="IB499" s="22"/>
      <c r="IC499" s="22"/>
      <c r="ID499" s="22"/>
      <c r="IE499" s="22"/>
      <c r="IF499" s="22"/>
      <c r="IG499" s="22"/>
      <c r="IH499" s="22"/>
      <c r="II499" s="22"/>
      <c r="IJ499" s="22"/>
      <c r="IK499" s="22"/>
      <c r="IL499" s="22"/>
      <c r="IM499" s="22"/>
      <c r="IN499" s="22"/>
      <c r="IO499" s="22"/>
    </row>
    <row r="500" spans="1:249">
      <c r="A500" s="3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3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  <c r="II500" s="22"/>
      <c r="IJ500" s="22"/>
      <c r="IK500" s="22"/>
      <c r="IL500" s="22"/>
      <c r="IM500" s="22"/>
      <c r="IN500" s="22"/>
      <c r="IO500" s="22"/>
    </row>
    <row r="501" spans="1:249">
      <c r="A501" s="3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3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  <c r="HZ501" s="22"/>
      <c r="IA501" s="22"/>
      <c r="IB501" s="22"/>
      <c r="IC501" s="22"/>
      <c r="ID501" s="22"/>
      <c r="IE501" s="22"/>
      <c r="IF501" s="22"/>
      <c r="IG501" s="22"/>
      <c r="IH501" s="22"/>
      <c r="II501" s="22"/>
      <c r="IJ501" s="22"/>
      <c r="IK501" s="22"/>
      <c r="IL501" s="22"/>
      <c r="IM501" s="22"/>
      <c r="IN501" s="22"/>
      <c r="IO501" s="22"/>
    </row>
    <row r="502" spans="1:249">
      <c r="A502" s="3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3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  <c r="HZ502" s="22"/>
      <c r="IA502" s="22"/>
      <c r="IB502" s="22"/>
      <c r="IC502" s="22"/>
      <c r="ID502" s="22"/>
      <c r="IE502" s="22"/>
      <c r="IF502" s="22"/>
      <c r="IG502" s="22"/>
      <c r="IH502" s="22"/>
      <c r="II502" s="22"/>
      <c r="IJ502" s="22"/>
      <c r="IK502" s="22"/>
      <c r="IL502" s="22"/>
      <c r="IM502" s="22"/>
      <c r="IN502" s="22"/>
      <c r="IO502" s="22"/>
    </row>
    <row r="503" spans="1:249">
      <c r="A503" s="3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3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  <c r="II503" s="22"/>
      <c r="IJ503" s="22"/>
      <c r="IK503" s="22"/>
      <c r="IL503" s="22"/>
      <c r="IM503" s="22"/>
      <c r="IN503" s="22"/>
      <c r="IO503" s="22"/>
    </row>
    <row r="504" spans="1:249">
      <c r="A504" s="3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3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  <c r="HZ504" s="22"/>
      <c r="IA504" s="22"/>
      <c r="IB504" s="22"/>
      <c r="IC504" s="22"/>
      <c r="ID504" s="22"/>
      <c r="IE504" s="22"/>
      <c r="IF504" s="22"/>
      <c r="IG504" s="22"/>
      <c r="IH504" s="22"/>
      <c r="II504" s="22"/>
      <c r="IJ504" s="22"/>
      <c r="IK504" s="22"/>
      <c r="IL504" s="22"/>
      <c r="IM504" s="22"/>
      <c r="IN504" s="22"/>
      <c r="IO504" s="22"/>
    </row>
    <row r="505" spans="1:249">
      <c r="A505" s="3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3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  <c r="HZ505" s="22"/>
      <c r="IA505" s="22"/>
      <c r="IB505" s="22"/>
      <c r="IC505" s="22"/>
      <c r="ID505" s="22"/>
      <c r="IE505" s="22"/>
      <c r="IF505" s="22"/>
      <c r="IG505" s="22"/>
      <c r="IH505" s="22"/>
      <c r="II505" s="22"/>
      <c r="IJ505" s="22"/>
      <c r="IK505" s="22"/>
      <c r="IL505" s="22"/>
      <c r="IM505" s="22"/>
      <c r="IN505" s="22"/>
      <c r="IO505" s="22"/>
    </row>
    <row r="506" spans="1:249">
      <c r="A506" s="3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3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  <c r="HZ506" s="22"/>
      <c r="IA506" s="22"/>
      <c r="IB506" s="22"/>
      <c r="IC506" s="22"/>
      <c r="ID506" s="22"/>
      <c r="IE506" s="22"/>
      <c r="IF506" s="22"/>
      <c r="IG506" s="22"/>
      <c r="IH506" s="22"/>
      <c r="II506" s="22"/>
      <c r="IJ506" s="22"/>
      <c r="IK506" s="22"/>
      <c r="IL506" s="22"/>
      <c r="IM506" s="22"/>
      <c r="IN506" s="22"/>
      <c r="IO506" s="22"/>
    </row>
    <row r="507" spans="1:249">
      <c r="A507" s="3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3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  <c r="HZ507" s="22"/>
      <c r="IA507" s="22"/>
      <c r="IB507" s="22"/>
      <c r="IC507" s="22"/>
      <c r="ID507" s="22"/>
      <c r="IE507" s="22"/>
      <c r="IF507" s="22"/>
      <c r="IG507" s="22"/>
      <c r="IH507" s="22"/>
      <c r="II507" s="22"/>
      <c r="IJ507" s="22"/>
      <c r="IK507" s="22"/>
      <c r="IL507" s="22"/>
      <c r="IM507" s="22"/>
      <c r="IN507" s="22"/>
      <c r="IO507" s="22"/>
    </row>
    <row r="508" spans="1:249">
      <c r="A508" s="3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3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  <c r="HZ508" s="22"/>
      <c r="IA508" s="22"/>
      <c r="IB508" s="22"/>
      <c r="IC508" s="22"/>
      <c r="ID508" s="22"/>
      <c r="IE508" s="22"/>
      <c r="IF508" s="22"/>
      <c r="IG508" s="22"/>
      <c r="IH508" s="22"/>
      <c r="II508" s="22"/>
      <c r="IJ508" s="22"/>
      <c r="IK508" s="22"/>
      <c r="IL508" s="22"/>
      <c r="IM508" s="22"/>
      <c r="IN508" s="22"/>
      <c r="IO508" s="22"/>
    </row>
    <row r="509" spans="1:249">
      <c r="A509" s="3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3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  <c r="HZ509" s="22"/>
      <c r="IA509" s="22"/>
      <c r="IB509" s="22"/>
      <c r="IC509" s="22"/>
      <c r="ID509" s="22"/>
      <c r="IE509" s="22"/>
      <c r="IF509" s="22"/>
      <c r="IG509" s="22"/>
      <c r="IH509" s="22"/>
      <c r="II509" s="22"/>
      <c r="IJ509" s="22"/>
      <c r="IK509" s="22"/>
      <c r="IL509" s="22"/>
      <c r="IM509" s="22"/>
      <c r="IN509" s="22"/>
      <c r="IO509" s="22"/>
    </row>
    <row r="510" spans="1:249">
      <c r="A510" s="3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3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  <c r="HZ510" s="22"/>
      <c r="IA510" s="22"/>
      <c r="IB510" s="22"/>
      <c r="IC510" s="22"/>
      <c r="ID510" s="22"/>
      <c r="IE510" s="22"/>
      <c r="IF510" s="22"/>
      <c r="IG510" s="22"/>
      <c r="IH510" s="22"/>
      <c r="II510" s="22"/>
      <c r="IJ510" s="22"/>
      <c r="IK510" s="22"/>
      <c r="IL510" s="22"/>
      <c r="IM510" s="22"/>
      <c r="IN510" s="22"/>
      <c r="IO510" s="22"/>
    </row>
    <row r="511" spans="1:249">
      <c r="A511" s="3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3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  <c r="HZ511" s="22"/>
      <c r="IA511" s="22"/>
      <c r="IB511" s="22"/>
      <c r="IC511" s="22"/>
      <c r="ID511" s="22"/>
      <c r="IE511" s="22"/>
      <c r="IF511" s="22"/>
      <c r="IG511" s="22"/>
      <c r="IH511" s="22"/>
      <c r="II511" s="22"/>
      <c r="IJ511" s="22"/>
      <c r="IK511" s="22"/>
      <c r="IL511" s="22"/>
      <c r="IM511" s="22"/>
      <c r="IN511" s="22"/>
      <c r="IO511" s="22"/>
    </row>
    <row r="512" spans="1:249">
      <c r="A512" s="3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3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  <c r="HZ512" s="22"/>
      <c r="IA512" s="22"/>
      <c r="IB512" s="22"/>
      <c r="IC512" s="22"/>
      <c r="ID512" s="22"/>
      <c r="IE512" s="22"/>
      <c r="IF512" s="22"/>
      <c r="IG512" s="22"/>
      <c r="IH512" s="22"/>
      <c r="II512" s="22"/>
      <c r="IJ512" s="22"/>
      <c r="IK512" s="22"/>
      <c r="IL512" s="22"/>
      <c r="IM512" s="22"/>
      <c r="IN512" s="22"/>
      <c r="IO512" s="22"/>
    </row>
    <row r="513" spans="1:249">
      <c r="A513" s="3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3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  <c r="HZ513" s="22"/>
      <c r="IA513" s="22"/>
      <c r="IB513" s="22"/>
      <c r="IC513" s="22"/>
      <c r="ID513" s="22"/>
      <c r="IE513" s="22"/>
      <c r="IF513" s="22"/>
      <c r="IG513" s="22"/>
      <c r="IH513" s="22"/>
      <c r="II513" s="22"/>
      <c r="IJ513" s="22"/>
      <c r="IK513" s="22"/>
      <c r="IL513" s="22"/>
      <c r="IM513" s="22"/>
      <c r="IN513" s="22"/>
      <c r="IO513" s="22"/>
    </row>
    <row r="514" spans="1:249">
      <c r="A514" s="3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3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  <c r="HZ514" s="22"/>
      <c r="IA514" s="22"/>
      <c r="IB514" s="22"/>
      <c r="IC514" s="22"/>
      <c r="ID514" s="22"/>
      <c r="IE514" s="22"/>
      <c r="IF514" s="22"/>
      <c r="IG514" s="22"/>
      <c r="IH514" s="22"/>
      <c r="II514" s="22"/>
      <c r="IJ514" s="22"/>
      <c r="IK514" s="22"/>
      <c r="IL514" s="22"/>
      <c r="IM514" s="22"/>
      <c r="IN514" s="22"/>
      <c r="IO514" s="22"/>
    </row>
    <row r="515" spans="1:249">
      <c r="A515" s="3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3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  <c r="HZ515" s="22"/>
      <c r="IA515" s="22"/>
      <c r="IB515" s="22"/>
      <c r="IC515" s="22"/>
      <c r="ID515" s="22"/>
      <c r="IE515" s="22"/>
      <c r="IF515" s="22"/>
      <c r="IG515" s="22"/>
      <c r="IH515" s="22"/>
      <c r="II515" s="22"/>
      <c r="IJ515" s="22"/>
      <c r="IK515" s="22"/>
      <c r="IL515" s="22"/>
      <c r="IM515" s="22"/>
      <c r="IN515" s="22"/>
      <c r="IO515" s="22"/>
    </row>
    <row r="516" spans="1:249">
      <c r="A516" s="3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3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  <c r="HZ516" s="22"/>
      <c r="IA516" s="22"/>
      <c r="IB516" s="22"/>
      <c r="IC516" s="22"/>
      <c r="ID516" s="22"/>
      <c r="IE516" s="22"/>
      <c r="IF516" s="22"/>
      <c r="IG516" s="22"/>
      <c r="IH516" s="22"/>
      <c r="II516" s="22"/>
      <c r="IJ516" s="22"/>
      <c r="IK516" s="22"/>
      <c r="IL516" s="22"/>
      <c r="IM516" s="22"/>
      <c r="IN516" s="22"/>
      <c r="IO516" s="22"/>
    </row>
    <row r="517" spans="1:249">
      <c r="A517" s="3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3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  <c r="HZ517" s="22"/>
      <c r="IA517" s="22"/>
      <c r="IB517" s="22"/>
      <c r="IC517" s="22"/>
      <c r="ID517" s="22"/>
      <c r="IE517" s="22"/>
      <c r="IF517" s="22"/>
      <c r="IG517" s="22"/>
      <c r="IH517" s="22"/>
      <c r="II517" s="22"/>
      <c r="IJ517" s="22"/>
      <c r="IK517" s="22"/>
      <c r="IL517" s="22"/>
      <c r="IM517" s="22"/>
      <c r="IN517" s="22"/>
      <c r="IO517" s="22"/>
    </row>
    <row r="518" spans="1:249">
      <c r="A518" s="3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3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  <c r="HZ518" s="22"/>
      <c r="IA518" s="22"/>
      <c r="IB518" s="22"/>
      <c r="IC518" s="22"/>
      <c r="ID518" s="22"/>
      <c r="IE518" s="22"/>
      <c r="IF518" s="22"/>
      <c r="IG518" s="22"/>
      <c r="IH518" s="22"/>
      <c r="II518" s="22"/>
      <c r="IJ518" s="22"/>
      <c r="IK518" s="22"/>
      <c r="IL518" s="22"/>
      <c r="IM518" s="22"/>
      <c r="IN518" s="22"/>
      <c r="IO518" s="22"/>
    </row>
    <row r="519" spans="1:249">
      <c r="A519" s="3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3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  <c r="HZ519" s="22"/>
      <c r="IA519" s="22"/>
      <c r="IB519" s="22"/>
      <c r="IC519" s="22"/>
      <c r="ID519" s="22"/>
      <c r="IE519" s="22"/>
      <c r="IF519" s="22"/>
      <c r="IG519" s="22"/>
      <c r="IH519" s="22"/>
      <c r="II519" s="22"/>
      <c r="IJ519" s="22"/>
      <c r="IK519" s="22"/>
      <c r="IL519" s="22"/>
      <c r="IM519" s="22"/>
      <c r="IN519" s="22"/>
      <c r="IO519" s="22"/>
    </row>
    <row r="520" spans="1:249">
      <c r="A520" s="3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3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  <c r="HZ520" s="22"/>
      <c r="IA520" s="22"/>
      <c r="IB520" s="22"/>
      <c r="IC520" s="22"/>
      <c r="ID520" s="22"/>
      <c r="IE520" s="22"/>
      <c r="IF520" s="22"/>
      <c r="IG520" s="22"/>
      <c r="IH520" s="22"/>
      <c r="II520" s="22"/>
      <c r="IJ520" s="22"/>
      <c r="IK520" s="22"/>
      <c r="IL520" s="22"/>
      <c r="IM520" s="22"/>
      <c r="IN520" s="22"/>
      <c r="IO520" s="22"/>
    </row>
    <row r="521" spans="1:249">
      <c r="A521" s="3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3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  <c r="HZ521" s="22"/>
      <c r="IA521" s="22"/>
      <c r="IB521" s="22"/>
      <c r="IC521" s="22"/>
      <c r="ID521" s="22"/>
      <c r="IE521" s="22"/>
      <c r="IF521" s="22"/>
      <c r="IG521" s="22"/>
      <c r="IH521" s="22"/>
      <c r="II521" s="22"/>
      <c r="IJ521" s="22"/>
      <c r="IK521" s="22"/>
      <c r="IL521" s="22"/>
      <c r="IM521" s="22"/>
      <c r="IN521" s="22"/>
      <c r="IO521" s="22"/>
    </row>
    <row r="522" spans="1:249">
      <c r="A522" s="3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3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  <c r="HZ522" s="22"/>
      <c r="IA522" s="22"/>
      <c r="IB522" s="22"/>
      <c r="IC522" s="22"/>
      <c r="ID522" s="22"/>
      <c r="IE522" s="22"/>
      <c r="IF522" s="22"/>
      <c r="IG522" s="22"/>
      <c r="IH522" s="22"/>
      <c r="II522" s="22"/>
      <c r="IJ522" s="22"/>
      <c r="IK522" s="22"/>
      <c r="IL522" s="22"/>
      <c r="IM522" s="22"/>
      <c r="IN522" s="22"/>
      <c r="IO522" s="22"/>
    </row>
    <row r="523" spans="1:249">
      <c r="A523" s="3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3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  <c r="HZ523" s="22"/>
      <c r="IA523" s="22"/>
      <c r="IB523" s="22"/>
      <c r="IC523" s="22"/>
      <c r="ID523" s="22"/>
      <c r="IE523" s="22"/>
      <c r="IF523" s="22"/>
      <c r="IG523" s="22"/>
      <c r="IH523" s="22"/>
      <c r="II523" s="22"/>
      <c r="IJ523" s="22"/>
      <c r="IK523" s="22"/>
      <c r="IL523" s="22"/>
      <c r="IM523" s="22"/>
      <c r="IN523" s="22"/>
      <c r="IO523" s="22"/>
    </row>
    <row r="524" spans="1:249">
      <c r="A524" s="3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3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  <c r="HZ524" s="22"/>
      <c r="IA524" s="22"/>
      <c r="IB524" s="22"/>
      <c r="IC524" s="22"/>
      <c r="ID524" s="22"/>
      <c r="IE524" s="22"/>
      <c r="IF524" s="22"/>
      <c r="IG524" s="22"/>
      <c r="IH524" s="22"/>
      <c r="II524" s="22"/>
      <c r="IJ524" s="22"/>
      <c r="IK524" s="22"/>
      <c r="IL524" s="22"/>
      <c r="IM524" s="22"/>
      <c r="IN524" s="22"/>
      <c r="IO524" s="22"/>
    </row>
    <row r="525" spans="1:249">
      <c r="A525" s="3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3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  <c r="HZ525" s="22"/>
      <c r="IA525" s="22"/>
      <c r="IB525" s="22"/>
      <c r="IC525" s="22"/>
      <c r="ID525" s="22"/>
      <c r="IE525" s="22"/>
      <c r="IF525" s="22"/>
      <c r="IG525" s="22"/>
      <c r="IH525" s="22"/>
      <c r="II525" s="22"/>
      <c r="IJ525" s="22"/>
      <c r="IK525" s="22"/>
      <c r="IL525" s="22"/>
      <c r="IM525" s="22"/>
      <c r="IN525" s="22"/>
      <c r="IO525" s="22"/>
    </row>
    <row r="526" spans="1:249">
      <c r="A526" s="3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3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  <c r="HZ526" s="22"/>
      <c r="IA526" s="22"/>
      <c r="IB526" s="22"/>
      <c r="IC526" s="22"/>
      <c r="ID526" s="22"/>
      <c r="IE526" s="22"/>
      <c r="IF526" s="22"/>
      <c r="IG526" s="22"/>
      <c r="IH526" s="22"/>
      <c r="II526" s="22"/>
      <c r="IJ526" s="22"/>
      <c r="IK526" s="22"/>
      <c r="IL526" s="22"/>
      <c r="IM526" s="22"/>
      <c r="IN526" s="22"/>
      <c r="IO526" s="22"/>
    </row>
    <row r="527" spans="1:249">
      <c r="A527" s="3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3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  <c r="HZ527" s="22"/>
      <c r="IA527" s="22"/>
      <c r="IB527" s="22"/>
      <c r="IC527" s="22"/>
      <c r="ID527" s="22"/>
      <c r="IE527" s="22"/>
      <c r="IF527" s="22"/>
      <c r="IG527" s="22"/>
      <c r="IH527" s="22"/>
      <c r="II527" s="22"/>
      <c r="IJ527" s="22"/>
      <c r="IK527" s="22"/>
      <c r="IL527" s="22"/>
      <c r="IM527" s="22"/>
      <c r="IN527" s="22"/>
      <c r="IO527" s="22"/>
    </row>
    <row r="528" spans="1:249">
      <c r="A528" s="3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3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  <c r="HZ528" s="22"/>
      <c r="IA528" s="22"/>
      <c r="IB528" s="22"/>
      <c r="IC528" s="22"/>
      <c r="ID528" s="22"/>
      <c r="IE528" s="22"/>
      <c r="IF528" s="22"/>
      <c r="IG528" s="22"/>
      <c r="IH528" s="22"/>
      <c r="II528" s="22"/>
      <c r="IJ528" s="22"/>
      <c r="IK528" s="22"/>
      <c r="IL528" s="22"/>
      <c r="IM528" s="22"/>
      <c r="IN528" s="22"/>
      <c r="IO528" s="22"/>
    </row>
    <row r="529" spans="1:249">
      <c r="A529" s="3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3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  <c r="HZ529" s="22"/>
      <c r="IA529" s="22"/>
      <c r="IB529" s="22"/>
      <c r="IC529" s="22"/>
      <c r="ID529" s="22"/>
      <c r="IE529" s="22"/>
      <c r="IF529" s="22"/>
      <c r="IG529" s="22"/>
      <c r="IH529" s="22"/>
      <c r="II529" s="22"/>
      <c r="IJ529" s="22"/>
      <c r="IK529" s="22"/>
      <c r="IL529" s="22"/>
      <c r="IM529" s="22"/>
      <c r="IN529" s="22"/>
      <c r="IO529" s="22"/>
    </row>
    <row r="530" spans="1:249">
      <c r="A530" s="3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3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  <c r="HZ530" s="22"/>
      <c r="IA530" s="22"/>
      <c r="IB530" s="22"/>
      <c r="IC530" s="22"/>
      <c r="ID530" s="22"/>
      <c r="IE530" s="22"/>
      <c r="IF530" s="22"/>
      <c r="IG530" s="22"/>
      <c r="IH530" s="22"/>
      <c r="II530" s="22"/>
      <c r="IJ530" s="22"/>
      <c r="IK530" s="22"/>
      <c r="IL530" s="22"/>
      <c r="IM530" s="22"/>
      <c r="IN530" s="22"/>
      <c r="IO530" s="22"/>
    </row>
    <row r="531" spans="1:249">
      <c r="A531" s="3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3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  <c r="IG531" s="22"/>
      <c r="IH531" s="22"/>
      <c r="II531" s="22"/>
      <c r="IJ531" s="22"/>
      <c r="IK531" s="22"/>
      <c r="IL531" s="22"/>
      <c r="IM531" s="22"/>
      <c r="IN531" s="22"/>
      <c r="IO531" s="22"/>
    </row>
    <row r="532" spans="1:249">
      <c r="A532" s="3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3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  <c r="IG532" s="22"/>
      <c r="IH532" s="22"/>
      <c r="II532" s="22"/>
      <c r="IJ532" s="22"/>
      <c r="IK532" s="22"/>
      <c r="IL532" s="22"/>
      <c r="IM532" s="22"/>
      <c r="IN532" s="22"/>
      <c r="IO532" s="22"/>
    </row>
    <row r="533" spans="1:249">
      <c r="A533" s="3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3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  <c r="HZ533" s="22"/>
      <c r="IA533" s="22"/>
      <c r="IB533" s="22"/>
      <c r="IC533" s="22"/>
      <c r="ID533" s="22"/>
      <c r="IE533" s="22"/>
      <c r="IF533" s="22"/>
      <c r="IG533" s="22"/>
      <c r="IH533" s="22"/>
      <c r="II533" s="22"/>
      <c r="IJ533" s="22"/>
      <c r="IK533" s="22"/>
      <c r="IL533" s="22"/>
      <c r="IM533" s="22"/>
      <c r="IN533" s="22"/>
      <c r="IO533" s="22"/>
    </row>
    <row r="534" spans="1:249">
      <c r="A534" s="3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3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  <c r="HZ534" s="22"/>
      <c r="IA534" s="22"/>
      <c r="IB534" s="22"/>
      <c r="IC534" s="22"/>
      <c r="ID534" s="22"/>
      <c r="IE534" s="22"/>
      <c r="IF534" s="22"/>
      <c r="IG534" s="22"/>
      <c r="IH534" s="22"/>
      <c r="II534" s="22"/>
      <c r="IJ534" s="22"/>
      <c r="IK534" s="22"/>
      <c r="IL534" s="22"/>
      <c r="IM534" s="22"/>
      <c r="IN534" s="22"/>
      <c r="IO534" s="22"/>
    </row>
    <row r="535" spans="1:249">
      <c r="A535" s="3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3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  <c r="IG535" s="22"/>
      <c r="IH535" s="22"/>
      <c r="II535" s="22"/>
      <c r="IJ535" s="22"/>
      <c r="IK535" s="22"/>
      <c r="IL535" s="22"/>
      <c r="IM535" s="22"/>
      <c r="IN535" s="22"/>
      <c r="IO535" s="22"/>
    </row>
    <row r="536" spans="1:249">
      <c r="A536" s="3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3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  <c r="HZ536" s="22"/>
      <c r="IA536" s="22"/>
      <c r="IB536" s="22"/>
      <c r="IC536" s="22"/>
      <c r="ID536" s="22"/>
      <c r="IE536" s="22"/>
      <c r="IF536" s="22"/>
      <c r="IG536" s="22"/>
      <c r="IH536" s="22"/>
      <c r="II536" s="22"/>
      <c r="IJ536" s="22"/>
      <c r="IK536" s="22"/>
      <c r="IL536" s="22"/>
      <c r="IM536" s="22"/>
      <c r="IN536" s="22"/>
      <c r="IO536" s="22"/>
    </row>
    <row r="537" spans="1:249">
      <c r="A537" s="3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3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  <c r="HZ537" s="22"/>
      <c r="IA537" s="22"/>
      <c r="IB537" s="22"/>
      <c r="IC537" s="22"/>
      <c r="ID537" s="22"/>
      <c r="IE537" s="22"/>
      <c r="IF537" s="22"/>
      <c r="IG537" s="22"/>
      <c r="IH537" s="22"/>
      <c r="II537" s="22"/>
      <c r="IJ537" s="22"/>
      <c r="IK537" s="22"/>
      <c r="IL537" s="22"/>
      <c r="IM537" s="22"/>
      <c r="IN537" s="22"/>
      <c r="IO537" s="22"/>
    </row>
    <row r="538" spans="1:249">
      <c r="A538" s="3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3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  <c r="HZ538" s="22"/>
      <c r="IA538" s="22"/>
      <c r="IB538" s="22"/>
      <c r="IC538" s="22"/>
      <c r="ID538" s="22"/>
      <c r="IE538" s="22"/>
      <c r="IF538" s="22"/>
      <c r="IG538" s="22"/>
      <c r="IH538" s="22"/>
      <c r="II538" s="22"/>
      <c r="IJ538" s="22"/>
      <c r="IK538" s="22"/>
      <c r="IL538" s="22"/>
      <c r="IM538" s="22"/>
      <c r="IN538" s="22"/>
      <c r="IO538" s="22"/>
    </row>
    <row r="539" spans="1:249">
      <c r="A539" s="3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3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  <c r="HZ539" s="22"/>
      <c r="IA539" s="22"/>
      <c r="IB539" s="22"/>
      <c r="IC539" s="22"/>
      <c r="ID539" s="22"/>
      <c r="IE539" s="22"/>
      <c r="IF539" s="22"/>
      <c r="IG539" s="22"/>
      <c r="IH539" s="22"/>
      <c r="II539" s="22"/>
      <c r="IJ539" s="22"/>
      <c r="IK539" s="22"/>
      <c r="IL539" s="22"/>
      <c r="IM539" s="22"/>
      <c r="IN539" s="22"/>
      <c r="IO539" s="22"/>
    </row>
    <row r="540" spans="1:249">
      <c r="A540" s="3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3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  <c r="HZ540" s="22"/>
      <c r="IA540" s="22"/>
      <c r="IB540" s="22"/>
      <c r="IC540" s="22"/>
      <c r="ID540" s="22"/>
      <c r="IE540" s="22"/>
      <c r="IF540" s="22"/>
      <c r="IG540" s="22"/>
      <c r="IH540" s="22"/>
      <c r="II540" s="22"/>
      <c r="IJ540" s="22"/>
      <c r="IK540" s="22"/>
      <c r="IL540" s="22"/>
      <c r="IM540" s="22"/>
      <c r="IN540" s="22"/>
      <c r="IO540" s="22"/>
    </row>
    <row r="541" spans="1:249">
      <c r="A541" s="3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3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  <c r="HZ541" s="22"/>
      <c r="IA541" s="22"/>
      <c r="IB541" s="22"/>
      <c r="IC541" s="22"/>
      <c r="ID541" s="22"/>
      <c r="IE541" s="22"/>
      <c r="IF541" s="22"/>
      <c r="IG541" s="22"/>
      <c r="IH541" s="22"/>
      <c r="II541" s="22"/>
      <c r="IJ541" s="22"/>
      <c r="IK541" s="22"/>
      <c r="IL541" s="22"/>
      <c r="IM541" s="22"/>
      <c r="IN541" s="22"/>
      <c r="IO541" s="22"/>
    </row>
    <row r="542" spans="1:249">
      <c r="A542" s="3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3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  <c r="HZ542" s="22"/>
      <c r="IA542" s="22"/>
      <c r="IB542" s="22"/>
      <c r="IC542" s="22"/>
      <c r="ID542" s="22"/>
      <c r="IE542" s="22"/>
      <c r="IF542" s="22"/>
      <c r="IG542" s="22"/>
      <c r="IH542" s="22"/>
      <c r="II542" s="22"/>
      <c r="IJ542" s="22"/>
      <c r="IK542" s="22"/>
      <c r="IL542" s="22"/>
      <c r="IM542" s="22"/>
      <c r="IN542" s="22"/>
      <c r="IO542" s="22"/>
    </row>
    <row r="543" spans="1:249">
      <c r="A543" s="3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3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  <c r="IG543" s="22"/>
      <c r="IH543" s="22"/>
      <c r="II543" s="22"/>
      <c r="IJ543" s="22"/>
      <c r="IK543" s="22"/>
      <c r="IL543" s="22"/>
      <c r="IM543" s="22"/>
      <c r="IN543" s="22"/>
      <c r="IO543" s="22"/>
    </row>
    <row r="544" spans="1:249">
      <c r="A544" s="3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3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  <c r="HZ544" s="22"/>
      <c r="IA544" s="22"/>
      <c r="IB544" s="22"/>
      <c r="IC544" s="22"/>
      <c r="ID544" s="22"/>
      <c r="IE544" s="22"/>
      <c r="IF544" s="22"/>
      <c r="IG544" s="22"/>
      <c r="IH544" s="22"/>
      <c r="II544" s="22"/>
      <c r="IJ544" s="22"/>
      <c r="IK544" s="22"/>
      <c r="IL544" s="22"/>
      <c r="IM544" s="22"/>
      <c r="IN544" s="22"/>
      <c r="IO544" s="22"/>
    </row>
    <row r="545" spans="1:249">
      <c r="A545" s="3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3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  <c r="HZ545" s="22"/>
      <c r="IA545" s="22"/>
      <c r="IB545" s="22"/>
      <c r="IC545" s="22"/>
      <c r="ID545" s="22"/>
      <c r="IE545" s="22"/>
      <c r="IF545" s="22"/>
      <c r="IG545" s="22"/>
      <c r="IH545" s="22"/>
      <c r="II545" s="22"/>
      <c r="IJ545" s="22"/>
      <c r="IK545" s="22"/>
      <c r="IL545" s="22"/>
      <c r="IM545" s="22"/>
      <c r="IN545" s="22"/>
      <c r="IO545" s="22"/>
    </row>
    <row r="546" spans="1:249">
      <c r="A546" s="3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3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  <c r="HZ546" s="22"/>
      <c r="IA546" s="22"/>
      <c r="IB546" s="22"/>
      <c r="IC546" s="22"/>
      <c r="ID546" s="22"/>
      <c r="IE546" s="22"/>
      <c r="IF546" s="22"/>
      <c r="IG546" s="22"/>
      <c r="IH546" s="22"/>
      <c r="II546" s="22"/>
      <c r="IJ546" s="22"/>
      <c r="IK546" s="22"/>
      <c r="IL546" s="22"/>
      <c r="IM546" s="22"/>
      <c r="IN546" s="22"/>
      <c r="IO546" s="22"/>
    </row>
    <row r="547" spans="1:249">
      <c r="A547" s="3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3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  <c r="HZ547" s="22"/>
      <c r="IA547" s="22"/>
      <c r="IB547" s="22"/>
      <c r="IC547" s="22"/>
      <c r="ID547" s="22"/>
      <c r="IE547" s="22"/>
      <c r="IF547" s="22"/>
      <c r="IG547" s="22"/>
      <c r="IH547" s="22"/>
      <c r="II547" s="22"/>
      <c r="IJ547" s="22"/>
      <c r="IK547" s="22"/>
      <c r="IL547" s="22"/>
      <c r="IM547" s="22"/>
      <c r="IN547" s="22"/>
      <c r="IO547" s="22"/>
    </row>
    <row r="548" spans="1:249">
      <c r="A548" s="3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3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  <c r="HZ548" s="22"/>
      <c r="IA548" s="22"/>
      <c r="IB548" s="22"/>
      <c r="IC548" s="22"/>
      <c r="ID548" s="22"/>
      <c r="IE548" s="22"/>
      <c r="IF548" s="22"/>
      <c r="IG548" s="22"/>
      <c r="IH548" s="22"/>
      <c r="II548" s="22"/>
      <c r="IJ548" s="22"/>
      <c r="IK548" s="22"/>
      <c r="IL548" s="22"/>
      <c r="IM548" s="22"/>
      <c r="IN548" s="22"/>
      <c r="IO548" s="22"/>
    </row>
    <row r="549" spans="1:249">
      <c r="A549" s="3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3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  <c r="HZ549" s="22"/>
      <c r="IA549" s="22"/>
      <c r="IB549" s="22"/>
      <c r="IC549" s="22"/>
      <c r="ID549" s="22"/>
      <c r="IE549" s="22"/>
      <c r="IF549" s="22"/>
      <c r="IG549" s="22"/>
      <c r="IH549" s="22"/>
      <c r="II549" s="22"/>
      <c r="IJ549" s="22"/>
      <c r="IK549" s="22"/>
      <c r="IL549" s="22"/>
      <c r="IM549" s="22"/>
      <c r="IN549" s="22"/>
      <c r="IO549" s="22"/>
    </row>
    <row r="550" spans="1:249">
      <c r="A550" s="3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3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  <c r="HZ550" s="22"/>
      <c r="IA550" s="22"/>
      <c r="IB550" s="22"/>
      <c r="IC550" s="22"/>
      <c r="ID550" s="22"/>
      <c r="IE550" s="22"/>
      <c r="IF550" s="22"/>
      <c r="IG550" s="22"/>
      <c r="IH550" s="22"/>
      <c r="II550" s="22"/>
      <c r="IJ550" s="22"/>
      <c r="IK550" s="22"/>
      <c r="IL550" s="22"/>
      <c r="IM550" s="22"/>
      <c r="IN550" s="22"/>
      <c r="IO550" s="22"/>
    </row>
    <row r="551" spans="1:249">
      <c r="A551" s="3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3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  <c r="HZ551" s="22"/>
      <c r="IA551" s="22"/>
      <c r="IB551" s="22"/>
      <c r="IC551" s="22"/>
      <c r="ID551" s="22"/>
      <c r="IE551" s="22"/>
      <c r="IF551" s="22"/>
      <c r="IG551" s="22"/>
      <c r="IH551" s="22"/>
      <c r="II551" s="22"/>
      <c r="IJ551" s="22"/>
      <c r="IK551" s="22"/>
      <c r="IL551" s="22"/>
      <c r="IM551" s="22"/>
      <c r="IN551" s="22"/>
      <c r="IO551" s="22"/>
    </row>
    <row r="552" spans="1:249">
      <c r="A552" s="3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3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  <c r="HZ552" s="22"/>
      <c r="IA552" s="22"/>
      <c r="IB552" s="22"/>
      <c r="IC552" s="22"/>
      <c r="ID552" s="22"/>
      <c r="IE552" s="22"/>
      <c r="IF552" s="22"/>
      <c r="IG552" s="22"/>
      <c r="IH552" s="22"/>
      <c r="II552" s="22"/>
      <c r="IJ552" s="22"/>
      <c r="IK552" s="22"/>
      <c r="IL552" s="22"/>
      <c r="IM552" s="22"/>
      <c r="IN552" s="22"/>
      <c r="IO552" s="22"/>
    </row>
    <row r="553" spans="1:249">
      <c r="A553" s="3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3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  <c r="HZ553" s="22"/>
      <c r="IA553" s="22"/>
      <c r="IB553" s="22"/>
      <c r="IC553" s="22"/>
      <c r="ID553" s="22"/>
      <c r="IE553" s="22"/>
      <c r="IF553" s="22"/>
      <c r="IG553" s="22"/>
      <c r="IH553" s="22"/>
      <c r="II553" s="22"/>
      <c r="IJ553" s="22"/>
      <c r="IK553" s="22"/>
      <c r="IL553" s="22"/>
      <c r="IM553" s="22"/>
      <c r="IN553" s="22"/>
      <c r="IO553" s="22"/>
    </row>
    <row r="554" spans="1:249">
      <c r="A554" s="3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3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  <c r="HZ554" s="22"/>
      <c r="IA554" s="22"/>
      <c r="IB554" s="22"/>
      <c r="IC554" s="22"/>
      <c r="ID554" s="22"/>
      <c r="IE554" s="22"/>
      <c r="IF554" s="22"/>
      <c r="IG554" s="22"/>
      <c r="IH554" s="22"/>
      <c r="II554" s="22"/>
      <c r="IJ554" s="22"/>
      <c r="IK554" s="22"/>
      <c r="IL554" s="22"/>
      <c r="IM554" s="22"/>
      <c r="IN554" s="22"/>
      <c r="IO554" s="22"/>
    </row>
    <row r="555" spans="1:249">
      <c r="A555" s="3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3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  <c r="HZ555" s="22"/>
      <c r="IA555" s="22"/>
      <c r="IB555" s="22"/>
      <c r="IC555" s="22"/>
      <c r="ID555" s="22"/>
      <c r="IE555" s="22"/>
      <c r="IF555" s="22"/>
      <c r="IG555" s="22"/>
      <c r="IH555" s="22"/>
      <c r="II555" s="22"/>
      <c r="IJ555" s="22"/>
      <c r="IK555" s="22"/>
      <c r="IL555" s="22"/>
      <c r="IM555" s="22"/>
      <c r="IN555" s="22"/>
      <c r="IO555" s="22"/>
    </row>
    <row r="556" spans="1:249">
      <c r="A556" s="3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3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  <c r="HZ556" s="22"/>
      <c r="IA556" s="22"/>
      <c r="IB556" s="22"/>
      <c r="IC556" s="22"/>
      <c r="ID556" s="22"/>
      <c r="IE556" s="22"/>
      <c r="IF556" s="22"/>
      <c r="IG556" s="22"/>
      <c r="IH556" s="22"/>
      <c r="II556" s="22"/>
      <c r="IJ556" s="22"/>
      <c r="IK556" s="22"/>
      <c r="IL556" s="22"/>
      <c r="IM556" s="22"/>
      <c r="IN556" s="22"/>
      <c r="IO556" s="22"/>
    </row>
    <row r="557" spans="1:249">
      <c r="A557" s="3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3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  <c r="HZ557" s="22"/>
      <c r="IA557" s="22"/>
      <c r="IB557" s="22"/>
      <c r="IC557" s="22"/>
      <c r="ID557" s="22"/>
      <c r="IE557" s="22"/>
      <c r="IF557" s="22"/>
      <c r="IG557" s="22"/>
      <c r="IH557" s="22"/>
      <c r="II557" s="22"/>
      <c r="IJ557" s="22"/>
      <c r="IK557" s="22"/>
      <c r="IL557" s="22"/>
      <c r="IM557" s="22"/>
      <c r="IN557" s="22"/>
      <c r="IO557" s="22"/>
    </row>
    <row r="558" spans="1:249">
      <c r="A558" s="3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3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  <c r="HZ558" s="22"/>
      <c r="IA558" s="22"/>
      <c r="IB558" s="22"/>
      <c r="IC558" s="22"/>
      <c r="ID558" s="22"/>
      <c r="IE558" s="22"/>
      <c r="IF558" s="22"/>
      <c r="IG558" s="22"/>
      <c r="IH558" s="22"/>
      <c r="II558" s="22"/>
      <c r="IJ558" s="22"/>
      <c r="IK558" s="22"/>
      <c r="IL558" s="22"/>
      <c r="IM558" s="22"/>
      <c r="IN558" s="22"/>
      <c r="IO558" s="22"/>
    </row>
    <row r="559" spans="1:249">
      <c r="A559" s="3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3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  <c r="HZ559" s="22"/>
      <c r="IA559" s="22"/>
      <c r="IB559" s="22"/>
      <c r="IC559" s="22"/>
      <c r="ID559" s="22"/>
      <c r="IE559" s="22"/>
      <c r="IF559" s="22"/>
      <c r="IG559" s="22"/>
      <c r="IH559" s="22"/>
      <c r="II559" s="22"/>
      <c r="IJ559" s="22"/>
      <c r="IK559" s="22"/>
      <c r="IL559" s="22"/>
      <c r="IM559" s="22"/>
      <c r="IN559" s="22"/>
      <c r="IO559" s="22"/>
    </row>
    <row r="560" spans="1:249">
      <c r="A560" s="3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3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  <c r="HZ560" s="22"/>
      <c r="IA560" s="22"/>
      <c r="IB560" s="22"/>
      <c r="IC560" s="22"/>
      <c r="ID560" s="22"/>
      <c r="IE560" s="22"/>
      <c r="IF560" s="22"/>
      <c r="IG560" s="22"/>
      <c r="IH560" s="22"/>
      <c r="II560" s="22"/>
      <c r="IJ560" s="22"/>
      <c r="IK560" s="22"/>
      <c r="IL560" s="22"/>
      <c r="IM560" s="22"/>
      <c r="IN560" s="22"/>
      <c r="IO560" s="22"/>
    </row>
    <row r="561" spans="1:249">
      <c r="A561" s="3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3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  <c r="HZ561" s="22"/>
      <c r="IA561" s="22"/>
      <c r="IB561" s="22"/>
      <c r="IC561" s="22"/>
      <c r="ID561" s="22"/>
      <c r="IE561" s="22"/>
      <c r="IF561" s="22"/>
      <c r="IG561" s="22"/>
      <c r="IH561" s="22"/>
      <c r="II561" s="22"/>
      <c r="IJ561" s="22"/>
      <c r="IK561" s="22"/>
      <c r="IL561" s="22"/>
      <c r="IM561" s="22"/>
      <c r="IN561" s="22"/>
      <c r="IO561" s="22"/>
    </row>
    <row r="562" spans="1:249">
      <c r="A562" s="3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3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  <c r="HZ562" s="22"/>
      <c r="IA562" s="22"/>
      <c r="IB562" s="22"/>
      <c r="IC562" s="22"/>
      <c r="ID562" s="22"/>
      <c r="IE562" s="22"/>
      <c r="IF562" s="22"/>
      <c r="IG562" s="22"/>
      <c r="IH562" s="22"/>
      <c r="II562" s="22"/>
      <c r="IJ562" s="22"/>
      <c r="IK562" s="22"/>
      <c r="IL562" s="22"/>
      <c r="IM562" s="22"/>
      <c r="IN562" s="22"/>
      <c r="IO562" s="22"/>
    </row>
    <row r="563" spans="1:249">
      <c r="A563" s="3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3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  <c r="HZ563" s="22"/>
      <c r="IA563" s="22"/>
      <c r="IB563" s="22"/>
      <c r="IC563" s="22"/>
      <c r="ID563" s="22"/>
      <c r="IE563" s="22"/>
      <c r="IF563" s="22"/>
      <c r="IG563" s="22"/>
      <c r="IH563" s="22"/>
      <c r="II563" s="22"/>
      <c r="IJ563" s="22"/>
      <c r="IK563" s="22"/>
      <c r="IL563" s="22"/>
      <c r="IM563" s="22"/>
      <c r="IN563" s="22"/>
      <c r="IO563" s="22"/>
    </row>
    <row r="564" spans="1:249">
      <c r="A564" s="3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3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  <c r="HZ564" s="22"/>
      <c r="IA564" s="22"/>
      <c r="IB564" s="22"/>
      <c r="IC564" s="22"/>
      <c r="ID564" s="22"/>
      <c r="IE564" s="22"/>
      <c r="IF564" s="22"/>
      <c r="IG564" s="22"/>
      <c r="IH564" s="22"/>
      <c r="II564" s="22"/>
      <c r="IJ564" s="22"/>
      <c r="IK564" s="22"/>
      <c r="IL564" s="22"/>
      <c r="IM564" s="22"/>
      <c r="IN564" s="22"/>
      <c r="IO564" s="22"/>
    </row>
    <row r="565" spans="1:249">
      <c r="A565" s="3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3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  <c r="IG565" s="22"/>
      <c r="IH565" s="22"/>
      <c r="II565" s="22"/>
      <c r="IJ565" s="22"/>
      <c r="IK565" s="22"/>
      <c r="IL565" s="22"/>
      <c r="IM565" s="22"/>
      <c r="IN565" s="22"/>
      <c r="IO565" s="22"/>
    </row>
    <row r="566" spans="1:249">
      <c r="A566" s="3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3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  <c r="HZ566" s="22"/>
      <c r="IA566" s="22"/>
      <c r="IB566" s="22"/>
      <c r="IC566" s="22"/>
      <c r="ID566" s="22"/>
      <c r="IE566" s="22"/>
      <c r="IF566" s="22"/>
      <c r="IG566" s="22"/>
      <c r="IH566" s="22"/>
      <c r="II566" s="22"/>
      <c r="IJ566" s="22"/>
      <c r="IK566" s="22"/>
      <c r="IL566" s="22"/>
      <c r="IM566" s="22"/>
      <c r="IN566" s="22"/>
      <c r="IO566" s="22"/>
    </row>
    <row r="567" spans="1:249">
      <c r="A567" s="3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3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  <c r="HZ567" s="22"/>
      <c r="IA567" s="22"/>
      <c r="IB567" s="22"/>
      <c r="IC567" s="22"/>
      <c r="ID567" s="22"/>
      <c r="IE567" s="22"/>
      <c r="IF567" s="22"/>
      <c r="IG567" s="22"/>
      <c r="IH567" s="22"/>
      <c r="II567" s="22"/>
      <c r="IJ567" s="22"/>
      <c r="IK567" s="22"/>
      <c r="IL567" s="22"/>
      <c r="IM567" s="22"/>
      <c r="IN567" s="22"/>
      <c r="IO567" s="22"/>
    </row>
    <row r="568" spans="1:249">
      <c r="A568" s="3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3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  <c r="HZ568" s="22"/>
      <c r="IA568" s="22"/>
      <c r="IB568" s="22"/>
      <c r="IC568" s="22"/>
      <c r="ID568" s="22"/>
      <c r="IE568" s="22"/>
      <c r="IF568" s="22"/>
      <c r="IG568" s="22"/>
      <c r="IH568" s="22"/>
      <c r="II568" s="22"/>
      <c r="IJ568" s="22"/>
      <c r="IK568" s="22"/>
      <c r="IL568" s="22"/>
      <c r="IM568" s="22"/>
      <c r="IN568" s="22"/>
      <c r="IO568" s="22"/>
    </row>
    <row r="569" spans="1:249">
      <c r="A569" s="3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3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  <c r="HZ569" s="22"/>
      <c r="IA569" s="22"/>
      <c r="IB569" s="22"/>
      <c r="IC569" s="22"/>
      <c r="ID569" s="22"/>
      <c r="IE569" s="22"/>
      <c r="IF569" s="22"/>
      <c r="IG569" s="22"/>
      <c r="IH569" s="22"/>
      <c r="II569" s="22"/>
      <c r="IJ569" s="22"/>
      <c r="IK569" s="22"/>
      <c r="IL569" s="22"/>
      <c r="IM569" s="22"/>
      <c r="IN569" s="22"/>
      <c r="IO569" s="22"/>
    </row>
    <row r="570" spans="1:249">
      <c r="A570" s="3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3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  <c r="HZ570" s="22"/>
      <c r="IA570" s="22"/>
      <c r="IB570" s="22"/>
      <c r="IC570" s="22"/>
      <c r="ID570" s="22"/>
      <c r="IE570" s="22"/>
      <c r="IF570" s="22"/>
      <c r="IG570" s="22"/>
      <c r="IH570" s="22"/>
      <c r="II570" s="22"/>
      <c r="IJ570" s="22"/>
      <c r="IK570" s="22"/>
      <c r="IL570" s="22"/>
      <c r="IM570" s="22"/>
      <c r="IN570" s="22"/>
      <c r="IO570" s="22"/>
    </row>
    <row r="571" spans="1:249">
      <c r="A571" s="3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3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  <c r="HZ571" s="22"/>
      <c r="IA571" s="22"/>
      <c r="IB571" s="22"/>
      <c r="IC571" s="22"/>
      <c r="ID571" s="22"/>
      <c r="IE571" s="22"/>
      <c r="IF571" s="22"/>
      <c r="IG571" s="22"/>
      <c r="IH571" s="22"/>
      <c r="II571" s="22"/>
      <c r="IJ571" s="22"/>
      <c r="IK571" s="22"/>
      <c r="IL571" s="22"/>
      <c r="IM571" s="22"/>
      <c r="IN571" s="22"/>
      <c r="IO571" s="22"/>
    </row>
    <row r="572" spans="1:249">
      <c r="A572" s="3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3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  <c r="HZ572" s="22"/>
      <c r="IA572" s="22"/>
      <c r="IB572" s="22"/>
      <c r="IC572" s="22"/>
      <c r="ID572" s="22"/>
      <c r="IE572" s="22"/>
      <c r="IF572" s="22"/>
      <c r="IG572" s="22"/>
      <c r="IH572" s="22"/>
      <c r="II572" s="22"/>
      <c r="IJ572" s="22"/>
      <c r="IK572" s="22"/>
      <c r="IL572" s="22"/>
      <c r="IM572" s="22"/>
      <c r="IN572" s="22"/>
      <c r="IO572" s="22"/>
    </row>
    <row r="573" spans="1:249">
      <c r="A573" s="3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3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  <c r="HZ573" s="22"/>
      <c r="IA573" s="22"/>
      <c r="IB573" s="22"/>
      <c r="IC573" s="22"/>
      <c r="ID573" s="22"/>
      <c r="IE573" s="22"/>
      <c r="IF573" s="22"/>
      <c r="IG573" s="22"/>
      <c r="IH573" s="22"/>
      <c r="II573" s="22"/>
      <c r="IJ573" s="22"/>
      <c r="IK573" s="22"/>
      <c r="IL573" s="22"/>
      <c r="IM573" s="22"/>
      <c r="IN573" s="22"/>
      <c r="IO573" s="22"/>
    </row>
    <row r="574" spans="1:249">
      <c r="A574" s="3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3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  <c r="HZ574" s="22"/>
      <c r="IA574" s="22"/>
      <c r="IB574" s="22"/>
      <c r="IC574" s="22"/>
      <c r="ID574" s="22"/>
      <c r="IE574" s="22"/>
      <c r="IF574" s="22"/>
      <c r="IG574" s="22"/>
      <c r="IH574" s="22"/>
      <c r="II574" s="22"/>
      <c r="IJ574" s="22"/>
      <c r="IK574" s="22"/>
      <c r="IL574" s="22"/>
      <c r="IM574" s="22"/>
      <c r="IN574" s="22"/>
      <c r="IO574" s="22"/>
    </row>
    <row r="575" spans="1:249">
      <c r="A575" s="3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3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  <c r="HZ575" s="22"/>
      <c r="IA575" s="22"/>
      <c r="IB575" s="22"/>
      <c r="IC575" s="22"/>
      <c r="ID575" s="22"/>
      <c r="IE575" s="22"/>
      <c r="IF575" s="22"/>
      <c r="IG575" s="22"/>
      <c r="IH575" s="22"/>
      <c r="II575" s="22"/>
      <c r="IJ575" s="22"/>
      <c r="IK575" s="22"/>
      <c r="IL575" s="22"/>
      <c r="IM575" s="22"/>
      <c r="IN575" s="22"/>
      <c r="IO575" s="22"/>
    </row>
    <row r="576" spans="1:249">
      <c r="A576" s="3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3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  <c r="HZ576" s="22"/>
      <c r="IA576" s="22"/>
      <c r="IB576" s="22"/>
      <c r="IC576" s="22"/>
      <c r="ID576" s="22"/>
      <c r="IE576" s="22"/>
      <c r="IF576" s="22"/>
      <c r="IG576" s="22"/>
      <c r="IH576" s="22"/>
      <c r="II576" s="22"/>
      <c r="IJ576" s="22"/>
      <c r="IK576" s="22"/>
      <c r="IL576" s="22"/>
      <c r="IM576" s="22"/>
      <c r="IN576" s="22"/>
      <c r="IO576" s="22"/>
    </row>
    <row r="577" spans="1:249">
      <c r="A577" s="3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3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  <c r="HZ577" s="22"/>
      <c r="IA577" s="22"/>
      <c r="IB577" s="22"/>
      <c r="IC577" s="22"/>
      <c r="ID577" s="22"/>
      <c r="IE577" s="22"/>
      <c r="IF577" s="22"/>
      <c r="IG577" s="22"/>
      <c r="IH577" s="22"/>
      <c r="II577" s="22"/>
      <c r="IJ577" s="22"/>
      <c r="IK577" s="22"/>
      <c r="IL577" s="22"/>
      <c r="IM577" s="22"/>
      <c r="IN577" s="22"/>
      <c r="IO577" s="22"/>
    </row>
    <row r="578" spans="1:249">
      <c r="A578" s="3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3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  <c r="HZ578" s="22"/>
      <c r="IA578" s="22"/>
      <c r="IB578" s="22"/>
      <c r="IC578" s="22"/>
      <c r="ID578" s="22"/>
      <c r="IE578" s="22"/>
      <c r="IF578" s="22"/>
      <c r="IG578" s="22"/>
      <c r="IH578" s="22"/>
      <c r="II578" s="22"/>
      <c r="IJ578" s="22"/>
      <c r="IK578" s="22"/>
      <c r="IL578" s="22"/>
      <c r="IM578" s="22"/>
      <c r="IN578" s="22"/>
      <c r="IO578" s="22"/>
    </row>
    <row r="579" spans="1:249">
      <c r="A579" s="3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3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  <c r="HZ579" s="22"/>
      <c r="IA579" s="22"/>
      <c r="IB579" s="22"/>
      <c r="IC579" s="22"/>
      <c r="ID579" s="22"/>
      <c r="IE579" s="22"/>
      <c r="IF579" s="22"/>
      <c r="IG579" s="22"/>
      <c r="IH579" s="22"/>
      <c r="II579" s="22"/>
      <c r="IJ579" s="22"/>
      <c r="IK579" s="22"/>
      <c r="IL579" s="22"/>
      <c r="IM579" s="22"/>
      <c r="IN579" s="22"/>
      <c r="IO579" s="22"/>
    </row>
    <row r="580" spans="1:249">
      <c r="A580" s="3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3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  <c r="HZ580" s="22"/>
      <c r="IA580" s="22"/>
      <c r="IB580" s="22"/>
      <c r="IC580" s="22"/>
      <c r="ID580" s="22"/>
      <c r="IE580" s="22"/>
      <c r="IF580" s="22"/>
      <c r="IG580" s="22"/>
      <c r="IH580" s="22"/>
      <c r="II580" s="22"/>
      <c r="IJ580" s="22"/>
      <c r="IK580" s="22"/>
      <c r="IL580" s="22"/>
      <c r="IM580" s="22"/>
      <c r="IN580" s="22"/>
      <c r="IO580" s="22"/>
    </row>
    <row r="581" spans="1:249">
      <c r="A581" s="3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3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  <c r="HZ581" s="22"/>
      <c r="IA581" s="22"/>
      <c r="IB581" s="22"/>
      <c r="IC581" s="22"/>
      <c r="ID581" s="22"/>
      <c r="IE581" s="22"/>
      <c r="IF581" s="22"/>
      <c r="IG581" s="22"/>
      <c r="IH581" s="22"/>
      <c r="II581" s="22"/>
      <c r="IJ581" s="22"/>
      <c r="IK581" s="22"/>
      <c r="IL581" s="22"/>
      <c r="IM581" s="22"/>
      <c r="IN581" s="22"/>
      <c r="IO581" s="22"/>
    </row>
    <row r="582" spans="1:249">
      <c r="A582" s="3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3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  <c r="HZ582" s="22"/>
      <c r="IA582" s="22"/>
      <c r="IB582" s="22"/>
      <c r="IC582" s="22"/>
      <c r="ID582" s="22"/>
      <c r="IE582" s="22"/>
      <c r="IF582" s="22"/>
      <c r="IG582" s="22"/>
      <c r="IH582" s="22"/>
      <c r="II582" s="22"/>
      <c r="IJ582" s="22"/>
      <c r="IK582" s="22"/>
      <c r="IL582" s="22"/>
      <c r="IM582" s="22"/>
      <c r="IN582" s="22"/>
      <c r="IO582" s="22"/>
    </row>
    <row r="583" spans="1:249">
      <c r="A583" s="3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3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  <c r="HZ583" s="22"/>
      <c r="IA583" s="22"/>
      <c r="IB583" s="22"/>
      <c r="IC583" s="22"/>
      <c r="ID583" s="22"/>
      <c r="IE583" s="22"/>
      <c r="IF583" s="22"/>
      <c r="IG583" s="22"/>
      <c r="IH583" s="22"/>
      <c r="II583" s="22"/>
      <c r="IJ583" s="22"/>
      <c r="IK583" s="22"/>
      <c r="IL583" s="22"/>
      <c r="IM583" s="22"/>
      <c r="IN583" s="22"/>
      <c r="IO583" s="22"/>
    </row>
    <row r="584" spans="1:249">
      <c r="A584" s="3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3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  <c r="HZ584" s="22"/>
      <c r="IA584" s="22"/>
      <c r="IB584" s="22"/>
      <c r="IC584" s="22"/>
      <c r="ID584" s="22"/>
      <c r="IE584" s="22"/>
      <c r="IF584" s="22"/>
      <c r="IG584" s="22"/>
      <c r="IH584" s="22"/>
      <c r="II584" s="22"/>
      <c r="IJ584" s="22"/>
      <c r="IK584" s="22"/>
      <c r="IL584" s="22"/>
      <c r="IM584" s="22"/>
      <c r="IN584" s="22"/>
      <c r="IO584" s="22"/>
    </row>
    <row r="585" spans="1:249">
      <c r="A585" s="3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3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  <c r="HZ585" s="22"/>
      <c r="IA585" s="22"/>
      <c r="IB585" s="22"/>
      <c r="IC585" s="22"/>
      <c r="ID585" s="22"/>
      <c r="IE585" s="22"/>
      <c r="IF585" s="22"/>
      <c r="IG585" s="22"/>
      <c r="IH585" s="22"/>
      <c r="II585" s="22"/>
      <c r="IJ585" s="22"/>
      <c r="IK585" s="22"/>
      <c r="IL585" s="22"/>
      <c r="IM585" s="22"/>
      <c r="IN585" s="22"/>
      <c r="IO585" s="22"/>
    </row>
    <row r="586" spans="1:249">
      <c r="A586" s="3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3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  <c r="II586" s="22"/>
      <c r="IJ586" s="22"/>
      <c r="IK586" s="22"/>
      <c r="IL586" s="22"/>
      <c r="IM586" s="22"/>
      <c r="IN586" s="22"/>
      <c r="IO586" s="22"/>
    </row>
    <row r="587" spans="1:249">
      <c r="A587" s="3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3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  <c r="IG587" s="22"/>
      <c r="IH587" s="22"/>
      <c r="II587" s="22"/>
      <c r="IJ587" s="22"/>
      <c r="IK587" s="22"/>
      <c r="IL587" s="22"/>
      <c r="IM587" s="22"/>
      <c r="IN587" s="22"/>
      <c r="IO587" s="22"/>
    </row>
    <row r="588" spans="1:249">
      <c r="A588" s="3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3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  <c r="HZ588" s="22"/>
      <c r="IA588" s="22"/>
      <c r="IB588" s="22"/>
      <c r="IC588" s="22"/>
      <c r="ID588" s="22"/>
      <c r="IE588" s="22"/>
      <c r="IF588" s="22"/>
      <c r="IG588" s="22"/>
      <c r="IH588" s="22"/>
      <c r="II588" s="22"/>
      <c r="IJ588" s="22"/>
      <c r="IK588" s="22"/>
      <c r="IL588" s="22"/>
      <c r="IM588" s="22"/>
      <c r="IN588" s="22"/>
      <c r="IO588" s="22"/>
    </row>
    <row r="589" spans="1:249">
      <c r="A589" s="3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3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  <c r="HZ589" s="22"/>
      <c r="IA589" s="22"/>
      <c r="IB589" s="22"/>
      <c r="IC589" s="22"/>
      <c r="ID589" s="22"/>
      <c r="IE589" s="22"/>
      <c r="IF589" s="22"/>
      <c r="IG589" s="22"/>
      <c r="IH589" s="22"/>
      <c r="II589" s="22"/>
      <c r="IJ589" s="22"/>
      <c r="IK589" s="22"/>
      <c r="IL589" s="22"/>
      <c r="IM589" s="22"/>
      <c r="IN589" s="22"/>
      <c r="IO589" s="22"/>
    </row>
    <row r="590" spans="1:249">
      <c r="A590" s="3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3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  <c r="HZ590" s="22"/>
      <c r="IA590" s="22"/>
      <c r="IB590" s="22"/>
      <c r="IC590" s="22"/>
      <c r="ID590" s="22"/>
      <c r="IE590" s="22"/>
      <c r="IF590" s="22"/>
      <c r="IG590" s="22"/>
      <c r="IH590" s="22"/>
      <c r="II590" s="22"/>
      <c r="IJ590" s="22"/>
      <c r="IK590" s="22"/>
      <c r="IL590" s="22"/>
      <c r="IM590" s="22"/>
      <c r="IN590" s="22"/>
      <c r="IO590" s="22"/>
    </row>
    <row r="591" spans="1:249">
      <c r="A591" s="3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3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  <c r="HZ591" s="22"/>
      <c r="IA591" s="22"/>
      <c r="IB591" s="22"/>
      <c r="IC591" s="22"/>
      <c r="ID591" s="22"/>
      <c r="IE591" s="22"/>
      <c r="IF591" s="22"/>
      <c r="IG591" s="22"/>
      <c r="IH591" s="22"/>
      <c r="II591" s="22"/>
      <c r="IJ591" s="22"/>
      <c r="IK591" s="22"/>
      <c r="IL591" s="22"/>
      <c r="IM591" s="22"/>
      <c r="IN591" s="22"/>
      <c r="IO591" s="22"/>
    </row>
    <row r="592" spans="1:249">
      <c r="A592" s="3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3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  <c r="HZ592" s="22"/>
      <c r="IA592" s="22"/>
      <c r="IB592" s="22"/>
      <c r="IC592" s="22"/>
      <c r="ID592" s="22"/>
      <c r="IE592" s="22"/>
      <c r="IF592" s="22"/>
      <c r="IG592" s="22"/>
      <c r="IH592" s="22"/>
      <c r="II592" s="22"/>
      <c r="IJ592" s="22"/>
      <c r="IK592" s="22"/>
      <c r="IL592" s="22"/>
      <c r="IM592" s="22"/>
      <c r="IN592" s="22"/>
      <c r="IO592" s="22"/>
    </row>
    <row r="593" spans="1:249">
      <c r="A593" s="3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3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  <c r="HZ593" s="22"/>
      <c r="IA593" s="22"/>
      <c r="IB593" s="22"/>
      <c r="IC593" s="22"/>
      <c r="ID593" s="22"/>
      <c r="IE593" s="22"/>
      <c r="IF593" s="22"/>
      <c r="IG593" s="22"/>
      <c r="IH593" s="22"/>
      <c r="II593" s="22"/>
      <c r="IJ593" s="22"/>
      <c r="IK593" s="22"/>
      <c r="IL593" s="22"/>
      <c r="IM593" s="22"/>
      <c r="IN593" s="22"/>
      <c r="IO593" s="22"/>
    </row>
    <row r="594" spans="1:249">
      <c r="A594" s="3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3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  <c r="II594" s="22"/>
      <c r="IJ594" s="22"/>
      <c r="IK594" s="22"/>
      <c r="IL594" s="22"/>
      <c r="IM594" s="22"/>
      <c r="IN594" s="22"/>
      <c r="IO594" s="22"/>
    </row>
    <row r="595" spans="1:249">
      <c r="A595" s="3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3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  <c r="HZ595" s="22"/>
      <c r="IA595" s="22"/>
      <c r="IB595" s="22"/>
      <c r="IC595" s="22"/>
      <c r="ID595" s="22"/>
      <c r="IE595" s="22"/>
      <c r="IF595" s="22"/>
      <c r="IG595" s="22"/>
      <c r="IH595" s="22"/>
      <c r="II595" s="22"/>
      <c r="IJ595" s="22"/>
      <c r="IK595" s="22"/>
      <c r="IL595" s="22"/>
      <c r="IM595" s="22"/>
      <c r="IN595" s="22"/>
      <c r="IO595" s="22"/>
    </row>
    <row r="596" spans="1:249">
      <c r="A596" s="3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3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  <c r="HZ596" s="22"/>
      <c r="IA596" s="22"/>
      <c r="IB596" s="22"/>
      <c r="IC596" s="22"/>
      <c r="ID596" s="22"/>
      <c r="IE596" s="22"/>
      <c r="IF596" s="22"/>
      <c r="IG596" s="22"/>
      <c r="IH596" s="22"/>
      <c r="II596" s="22"/>
      <c r="IJ596" s="22"/>
      <c r="IK596" s="22"/>
      <c r="IL596" s="22"/>
      <c r="IM596" s="22"/>
      <c r="IN596" s="22"/>
      <c r="IO596" s="22"/>
    </row>
    <row r="597" spans="1:249">
      <c r="A597" s="3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3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  <c r="HZ597" s="22"/>
      <c r="IA597" s="22"/>
      <c r="IB597" s="22"/>
      <c r="IC597" s="22"/>
      <c r="ID597" s="22"/>
      <c r="IE597" s="22"/>
      <c r="IF597" s="22"/>
      <c r="IG597" s="22"/>
      <c r="IH597" s="22"/>
      <c r="II597" s="22"/>
      <c r="IJ597" s="22"/>
      <c r="IK597" s="22"/>
      <c r="IL597" s="22"/>
      <c r="IM597" s="22"/>
      <c r="IN597" s="22"/>
      <c r="IO597" s="22"/>
    </row>
    <row r="598" spans="1:249">
      <c r="A598" s="3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3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</row>
    <row r="599" spans="1:249">
      <c r="A599" s="3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3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</row>
    <row r="600" spans="1:249">
      <c r="A600" s="3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3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  <c r="HZ600" s="22"/>
      <c r="IA600" s="22"/>
      <c r="IB600" s="22"/>
      <c r="IC600" s="22"/>
      <c r="ID600" s="22"/>
      <c r="IE600" s="22"/>
      <c r="IF600" s="22"/>
      <c r="IG600" s="22"/>
      <c r="IH600" s="22"/>
      <c r="II600" s="22"/>
      <c r="IJ600" s="22"/>
      <c r="IK600" s="22"/>
      <c r="IL600" s="22"/>
      <c r="IM600" s="22"/>
      <c r="IN600" s="22"/>
      <c r="IO600" s="22"/>
    </row>
    <row r="601" spans="1:249">
      <c r="A601" s="3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3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  <c r="HZ601" s="22"/>
      <c r="IA601" s="22"/>
      <c r="IB601" s="22"/>
      <c r="IC601" s="22"/>
      <c r="ID601" s="22"/>
      <c r="IE601" s="22"/>
      <c r="IF601" s="22"/>
      <c r="IG601" s="22"/>
      <c r="IH601" s="22"/>
      <c r="II601" s="22"/>
      <c r="IJ601" s="22"/>
      <c r="IK601" s="22"/>
      <c r="IL601" s="22"/>
      <c r="IM601" s="22"/>
      <c r="IN601" s="22"/>
      <c r="IO601" s="22"/>
    </row>
    <row r="602" spans="1:249">
      <c r="A602" s="3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3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  <c r="HZ602" s="22"/>
      <c r="IA602" s="22"/>
      <c r="IB602" s="22"/>
      <c r="IC602" s="22"/>
      <c r="ID602" s="22"/>
      <c r="IE602" s="22"/>
      <c r="IF602" s="22"/>
      <c r="IG602" s="22"/>
      <c r="IH602" s="22"/>
      <c r="II602" s="22"/>
      <c r="IJ602" s="22"/>
      <c r="IK602" s="22"/>
      <c r="IL602" s="22"/>
      <c r="IM602" s="22"/>
      <c r="IN602" s="22"/>
      <c r="IO602" s="22"/>
    </row>
    <row r="603" spans="1:249">
      <c r="A603" s="3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3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  <c r="HZ603" s="22"/>
      <c r="IA603" s="22"/>
      <c r="IB603" s="22"/>
      <c r="IC603" s="22"/>
      <c r="ID603" s="22"/>
      <c r="IE603" s="22"/>
      <c r="IF603" s="22"/>
      <c r="IG603" s="22"/>
      <c r="IH603" s="22"/>
      <c r="II603" s="22"/>
      <c r="IJ603" s="22"/>
      <c r="IK603" s="22"/>
      <c r="IL603" s="22"/>
      <c r="IM603" s="22"/>
      <c r="IN603" s="22"/>
      <c r="IO603" s="22"/>
    </row>
    <row r="604" spans="1:249">
      <c r="A604" s="3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3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  <c r="HZ604" s="22"/>
      <c r="IA604" s="22"/>
      <c r="IB604" s="22"/>
      <c r="IC604" s="22"/>
      <c r="ID604" s="22"/>
      <c r="IE604" s="22"/>
      <c r="IF604" s="22"/>
      <c r="IG604" s="22"/>
      <c r="IH604" s="22"/>
      <c r="II604" s="22"/>
      <c r="IJ604" s="22"/>
      <c r="IK604" s="22"/>
      <c r="IL604" s="22"/>
      <c r="IM604" s="22"/>
      <c r="IN604" s="22"/>
      <c r="IO604" s="22"/>
    </row>
    <row r="605" spans="1:249">
      <c r="A605" s="3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3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  <c r="HZ605" s="22"/>
      <c r="IA605" s="22"/>
      <c r="IB605" s="22"/>
      <c r="IC605" s="22"/>
      <c r="ID605" s="22"/>
      <c r="IE605" s="22"/>
      <c r="IF605" s="22"/>
      <c r="IG605" s="22"/>
      <c r="IH605" s="22"/>
      <c r="II605" s="22"/>
      <c r="IJ605" s="22"/>
      <c r="IK605" s="22"/>
      <c r="IL605" s="22"/>
      <c r="IM605" s="22"/>
      <c r="IN605" s="22"/>
      <c r="IO605" s="22"/>
    </row>
    <row r="606" spans="1:249">
      <c r="A606" s="3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3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  <c r="II606" s="22"/>
      <c r="IJ606" s="22"/>
      <c r="IK606" s="22"/>
      <c r="IL606" s="22"/>
      <c r="IM606" s="22"/>
      <c r="IN606" s="22"/>
      <c r="IO606" s="22"/>
    </row>
    <row r="607" spans="1:249">
      <c r="A607" s="3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3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  <c r="II607" s="22"/>
      <c r="IJ607" s="22"/>
      <c r="IK607" s="22"/>
      <c r="IL607" s="22"/>
      <c r="IM607" s="22"/>
      <c r="IN607" s="22"/>
      <c r="IO607" s="22"/>
    </row>
    <row r="608" spans="1:249">
      <c r="A608" s="3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3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  <c r="HZ608" s="22"/>
      <c r="IA608" s="22"/>
      <c r="IB608" s="22"/>
      <c r="IC608" s="22"/>
      <c r="ID608" s="22"/>
      <c r="IE608" s="22"/>
      <c r="IF608" s="22"/>
      <c r="IG608" s="22"/>
      <c r="IH608" s="22"/>
      <c r="II608" s="22"/>
      <c r="IJ608" s="22"/>
      <c r="IK608" s="22"/>
      <c r="IL608" s="22"/>
      <c r="IM608" s="22"/>
      <c r="IN608" s="22"/>
      <c r="IO608" s="22"/>
    </row>
    <row r="609" spans="1:249">
      <c r="A609" s="3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3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  <c r="IG609" s="22"/>
      <c r="IH609" s="22"/>
      <c r="II609" s="22"/>
      <c r="IJ609" s="22"/>
      <c r="IK609" s="22"/>
      <c r="IL609" s="22"/>
      <c r="IM609" s="22"/>
      <c r="IN609" s="22"/>
      <c r="IO609" s="22"/>
    </row>
    <row r="610" spans="1:249">
      <c r="A610" s="3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3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  <c r="II610" s="22"/>
      <c r="IJ610" s="22"/>
      <c r="IK610" s="22"/>
      <c r="IL610" s="22"/>
      <c r="IM610" s="22"/>
      <c r="IN610" s="22"/>
      <c r="IO610" s="22"/>
    </row>
    <row r="611" spans="1:249">
      <c r="A611" s="3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3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  <c r="II611" s="22"/>
      <c r="IJ611" s="22"/>
      <c r="IK611" s="22"/>
      <c r="IL611" s="22"/>
      <c r="IM611" s="22"/>
      <c r="IN611" s="22"/>
      <c r="IO611" s="22"/>
    </row>
    <row r="612" spans="1:249">
      <c r="A612" s="3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3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  <c r="IM612" s="22"/>
      <c r="IN612" s="22"/>
      <c r="IO612" s="22"/>
    </row>
    <row r="613" spans="1:249">
      <c r="A613" s="3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3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</row>
    <row r="614" spans="1:249">
      <c r="A614" s="3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3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  <c r="IM614" s="22"/>
      <c r="IN614" s="22"/>
      <c r="IO614" s="22"/>
    </row>
    <row r="615" spans="1:249">
      <c r="A615" s="3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3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  <c r="HZ615" s="22"/>
      <c r="IA615" s="22"/>
      <c r="IB615" s="22"/>
      <c r="IC615" s="22"/>
      <c r="ID615" s="22"/>
      <c r="IE615" s="22"/>
      <c r="IF615" s="22"/>
      <c r="IG615" s="22"/>
      <c r="IH615" s="22"/>
      <c r="II615" s="22"/>
      <c r="IJ615" s="22"/>
      <c r="IK615" s="22"/>
      <c r="IL615" s="22"/>
      <c r="IM615" s="22"/>
      <c r="IN615" s="22"/>
      <c r="IO615" s="22"/>
    </row>
    <row r="616" spans="1:249">
      <c r="A616" s="3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3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  <c r="IG616" s="22"/>
      <c r="IH616" s="22"/>
      <c r="II616" s="22"/>
      <c r="IJ616" s="22"/>
      <c r="IK616" s="22"/>
      <c r="IL616" s="22"/>
      <c r="IM616" s="22"/>
      <c r="IN616" s="22"/>
      <c r="IO616" s="22"/>
    </row>
    <row r="617" spans="1:249">
      <c r="A617" s="3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3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  <c r="HZ617" s="22"/>
      <c r="IA617" s="22"/>
      <c r="IB617" s="22"/>
      <c r="IC617" s="22"/>
      <c r="ID617" s="22"/>
      <c r="IE617" s="22"/>
      <c r="IF617" s="22"/>
      <c r="IG617" s="22"/>
      <c r="IH617" s="22"/>
      <c r="II617" s="22"/>
      <c r="IJ617" s="22"/>
      <c r="IK617" s="22"/>
      <c r="IL617" s="22"/>
      <c r="IM617" s="22"/>
      <c r="IN617" s="22"/>
      <c r="IO617" s="22"/>
    </row>
    <row r="618" spans="1:249">
      <c r="A618" s="3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3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  <c r="IM618" s="22"/>
      <c r="IN618" s="22"/>
      <c r="IO618" s="22"/>
    </row>
    <row r="619" spans="1:249">
      <c r="A619" s="3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3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  <c r="IM619" s="22"/>
      <c r="IN619" s="22"/>
      <c r="IO619" s="22"/>
    </row>
    <row r="620" spans="1:249">
      <c r="A620" s="3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3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  <c r="HZ620" s="22"/>
      <c r="IA620" s="22"/>
      <c r="IB620" s="22"/>
      <c r="IC620" s="22"/>
      <c r="ID620" s="22"/>
      <c r="IE620" s="22"/>
      <c r="IF620" s="22"/>
      <c r="IG620" s="22"/>
      <c r="IH620" s="22"/>
      <c r="II620" s="22"/>
      <c r="IJ620" s="22"/>
      <c r="IK620" s="22"/>
      <c r="IL620" s="22"/>
      <c r="IM620" s="22"/>
      <c r="IN620" s="22"/>
      <c r="IO620" s="22"/>
    </row>
    <row r="621" spans="1:249">
      <c r="A621" s="3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3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  <c r="HZ621" s="22"/>
      <c r="IA621" s="22"/>
      <c r="IB621" s="22"/>
      <c r="IC621" s="22"/>
      <c r="ID621" s="22"/>
      <c r="IE621" s="22"/>
      <c r="IF621" s="22"/>
      <c r="IG621" s="22"/>
      <c r="IH621" s="22"/>
      <c r="II621" s="22"/>
      <c r="IJ621" s="22"/>
      <c r="IK621" s="22"/>
      <c r="IL621" s="22"/>
      <c r="IM621" s="22"/>
      <c r="IN621" s="22"/>
      <c r="IO621" s="22"/>
    </row>
    <row r="622" spans="1:249">
      <c r="A622" s="3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3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  <c r="HZ622" s="22"/>
      <c r="IA622" s="22"/>
      <c r="IB622" s="22"/>
      <c r="IC622" s="22"/>
      <c r="ID622" s="22"/>
      <c r="IE622" s="22"/>
      <c r="IF622" s="22"/>
      <c r="IG622" s="22"/>
      <c r="IH622" s="22"/>
      <c r="II622" s="22"/>
      <c r="IJ622" s="22"/>
      <c r="IK622" s="22"/>
      <c r="IL622" s="22"/>
      <c r="IM622" s="22"/>
      <c r="IN622" s="22"/>
      <c r="IO622" s="22"/>
    </row>
    <row r="623" spans="1:249">
      <c r="A623" s="3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3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  <c r="HZ623" s="22"/>
      <c r="IA623" s="22"/>
      <c r="IB623" s="22"/>
      <c r="IC623" s="22"/>
      <c r="ID623" s="22"/>
      <c r="IE623" s="22"/>
      <c r="IF623" s="22"/>
      <c r="IG623" s="22"/>
      <c r="IH623" s="22"/>
      <c r="II623" s="22"/>
      <c r="IJ623" s="22"/>
      <c r="IK623" s="22"/>
      <c r="IL623" s="22"/>
      <c r="IM623" s="22"/>
      <c r="IN623" s="22"/>
      <c r="IO623" s="22"/>
    </row>
    <row r="624" spans="1:249">
      <c r="A624" s="3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3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  <c r="IC624" s="22"/>
      <c r="ID624" s="22"/>
      <c r="IE624" s="22"/>
      <c r="IF624" s="22"/>
      <c r="IG624" s="22"/>
      <c r="IH624" s="22"/>
      <c r="II624" s="22"/>
      <c r="IJ624" s="22"/>
      <c r="IK624" s="22"/>
      <c r="IL624" s="22"/>
      <c r="IM624" s="22"/>
      <c r="IN624" s="22"/>
      <c r="IO624" s="22"/>
    </row>
    <row r="625" spans="1:249">
      <c r="A625" s="3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3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  <c r="HZ625" s="22"/>
      <c r="IA625" s="22"/>
      <c r="IB625" s="22"/>
      <c r="IC625" s="22"/>
      <c r="ID625" s="22"/>
      <c r="IE625" s="22"/>
      <c r="IF625" s="22"/>
      <c r="IG625" s="22"/>
      <c r="IH625" s="22"/>
      <c r="II625" s="22"/>
      <c r="IJ625" s="22"/>
      <c r="IK625" s="22"/>
      <c r="IL625" s="22"/>
      <c r="IM625" s="22"/>
      <c r="IN625" s="22"/>
      <c r="IO625" s="22"/>
    </row>
    <row r="626" spans="1:249">
      <c r="A626" s="3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3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  <c r="HZ626" s="22"/>
      <c r="IA626" s="22"/>
      <c r="IB626" s="22"/>
      <c r="IC626" s="22"/>
      <c r="ID626" s="22"/>
      <c r="IE626" s="22"/>
      <c r="IF626" s="22"/>
      <c r="IG626" s="22"/>
      <c r="IH626" s="22"/>
      <c r="II626" s="22"/>
      <c r="IJ626" s="22"/>
      <c r="IK626" s="22"/>
      <c r="IL626" s="22"/>
      <c r="IM626" s="22"/>
      <c r="IN626" s="22"/>
      <c r="IO626" s="22"/>
    </row>
    <row r="627" spans="1:249">
      <c r="A627" s="3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3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  <c r="IG627" s="22"/>
      <c r="IH627" s="22"/>
      <c r="II627" s="22"/>
      <c r="IJ627" s="22"/>
      <c r="IK627" s="22"/>
      <c r="IL627" s="22"/>
      <c r="IM627" s="22"/>
      <c r="IN627" s="22"/>
      <c r="IO627" s="22"/>
    </row>
    <row r="628" spans="1:249">
      <c r="A628" s="3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3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  <c r="HZ628" s="22"/>
      <c r="IA628" s="22"/>
      <c r="IB628" s="22"/>
      <c r="IC628" s="22"/>
      <c r="ID628" s="22"/>
      <c r="IE628" s="22"/>
      <c r="IF628" s="22"/>
      <c r="IG628" s="22"/>
      <c r="IH628" s="22"/>
      <c r="II628" s="22"/>
      <c r="IJ628" s="22"/>
      <c r="IK628" s="22"/>
      <c r="IL628" s="22"/>
      <c r="IM628" s="22"/>
      <c r="IN628" s="22"/>
      <c r="IO628" s="22"/>
    </row>
    <row r="629" spans="1:249">
      <c r="A629" s="3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3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  <c r="HZ629" s="22"/>
      <c r="IA629" s="22"/>
      <c r="IB629" s="22"/>
      <c r="IC629" s="22"/>
      <c r="ID629" s="22"/>
      <c r="IE629" s="22"/>
      <c r="IF629" s="22"/>
      <c r="IG629" s="22"/>
      <c r="IH629" s="22"/>
      <c r="II629" s="22"/>
      <c r="IJ629" s="22"/>
      <c r="IK629" s="22"/>
      <c r="IL629" s="22"/>
      <c r="IM629" s="22"/>
      <c r="IN629" s="22"/>
      <c r="IO629" s="22"/>
    </row>
    <row r="630" spans="1:249">
      <c r="A630" s="3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3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  <c r="HZ630" s="22"/>
      <c r="IA630" s="22"/>
      <c r="IB630" s="22"/>
      <c r="IC630" s="22"/>
      <c r="ID630" s="22"/>
      <c r="IE630" s="22"/>
      <c r="IF630" s="22"/>
      <c r="IG630" s="22"/>
      <c r="IH630" s="22"/>
      <c r="II630" s="22"/>
      <c r="IJ630" s="22"/>
      <c r="IK630" s="22"/>
      <c r="IL630" s="22"/>
      <c r="IM630" s="22"/>
      <c r="IN630" s="22"/>
      <c r="IO630" s="22"/>
    </row>
    <row r="631" spans="1:249">
      <c r="A631" s="3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3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  <c r="HZ631" s="22"/>
      <c r="IA631" s="22"/>
      <c r="IB631" s="22"/>
      <c r="IC631" s="22"/>
      <c r="ID631" s="22"/>
      <c r="IE631" s="22"/>
      <c r="IF631" s="22"/>
      <c r="IG631" s="22"/>
      <c r="IH631" s="22"/>
      <c r="II631" s="22"/>
      <c r="IJ631" s="22"/>
      <c r="IK631" s="22"/>
      <c r="IL631" s="22"/>
      <c r="IM631" s="22"/>
      <c r="IN631" s="22"/>
      <c r="IO631" s="22"/>
    </row>
    <row r="632" spans="1:249">
      <c r="A632" s="3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3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  <c r="HZ632" s="22"/>
      <c r="IA632" s="22"/>
      <c r="IB632" s="22"/>
      <c r="IC632" s="22"/>
      <c r="ID632" s="22"/>
      <c r="IE632" s="22"/>
      <c r="IF632" s="22"/>
      <c r="IG632" s="22"/>
      <c r="IH632" s="22"/>
      <c r="II632" s="22"/>
      <c r="IJ632" s="22"/>
      <c r="IK632" s="22"/>
      <c r="IL632" s="22"/>
      <c r="IM632" s="22"/>
      <c r="IN632" s="22"/>
      <c r="IO632" s="22"/>
    </row>
    <row r="633" spans="1:249">
      <c r="A633" s="3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3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  <c r="HZ633" s="22"/>
      <c r="IA633" s="22"/>
      <c r="IB633" s="22"/>
      <c r="IC633" s="22"/>
      <c r="ID633" s="22"/>
      <c r="IE633" s="22"/>
      <c r="IF633" s="22"/>
      <c r="IG633" s="22"/>
      <c r="IH633" s="22"/>
      <c r="II633" s="22"/>
      <c r="IJ633" s="22"/>
      <c r="IK633" s="22"/>
      <c r="IL633" s="22"/>
      <c r="IM633" s="22"/>
      <c r="IN633" s="22"/>
      <c r="IO633" s="22"/>
    </row>
    <row r="634" spans="1:249">
      <c r="A634" s="3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3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  <c r="HZ634" s="22"/>
      <c r="IA634" s="22"/>
      <c r="IB634" s="22"/>
      <c r="IC634" s="22"/>
      <c r="ID634" s="22"/>
      <c r="IE634" s="22"/>
      <c r="IF634" s="22"/>
      <c r="IG634" s="22"/>
      <c r="IH634" s="22"/>
      <c r="II634" s="22"/>
      <c r="IJ634" s="22"/>
      <c r="IK634" s="22"/>
      <c r="IL634" s="22"/>
      <c r="IM634" s="22"/>
      <c r="IN634" s="22"/>
      <c r="IO634" s="22"/>
    </row>
    <row r="635" spans="1:249">
      <c r="A635" s="3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3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  <c r="HZ635" s="22"/>
      <c r="IA635" s="22"/>
      <c r="IB635" s="22"/>
      <c r="IC635" s="22"/>
      <c r="ID635" s="22"/>
      <c r="IE635" s="22"/>
      <c r="IF635" s="22"/>
      <c r="IG635" s="22"/>
      <c r="IH635" s="22"/>
      <c r="II635" s="22"/>
      <c r="IJ635" s="22"/>
      <c r="IK635" s="22"/>
      <c r="IL635" s="22"/>
      <c r="IM635" s="22"/>
      <c r="IN635" s="22"/>
      <c r="IO635" s="22"/>
    </row>
    <row r="636" spans="1:249">
      <c r="A636" s="3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3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  <c r="HZ636" s="22"/>
      <c r="IA636" s="22"/>
      <c r="IB636" s="22"/>
      <c r="IC636" s="22"/>
      <c r="ID636" s="22"/>
      <c r="IE636" s="22"/>
      <c r="IF636" s="22"/>
      <c r="IG636" s="22"/>
      <c r="IH636" s="22"/>
      <c r="II636" s="22"/>
      <c r="IJ636" s="22"/>
      <c r="IK636" s="22"/>
      <c r="IL636" s="22"/>
      <c r="IM636" s="22"/>
      <c r="IN636" s="22"/>
      <c r="IO636" s="22"/>
    </row>
    <row r="637" spans="1:249">
      <c r="A637" s="3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3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  <c r="HZ637" s="22"/>
      <c r="IA637" s="22"/>
      <c r="IB637" s="22"/>
      <c r="IC637" s="22"/>
      <c r="ID637" s="22"/>
      <c r="IE637" s="22"/>
      <c r="IF637" s="22"/>
      <c r="IG637" s="22"/>
      <c r="IH637" s="22"/>
      <c r="II637" s="22"/>
      <c r="IJ637" s="22"/>
      <c r="IK637" s="22"/>
      <c r="IL637" s="22"/>
      <c r="IM637" s="22"/>
      <c r="IN637" s="22"/>
      <c r="IO637" s="22"/>
    </row>
    <row r="638" spans="1:249">
      <c r="A638" s="3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3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  <c r="HZ638" s="22"/>
      <c r="IA638" s="22"/>
      <c r="IB638" s="22"/>
      <c r="IC638" s="22"/>
      <c r="ID638" s="22"/>
      <c r="IE638" s="22"/>
      <c r="IF638" s="22"/>
      <c r="IG638" s="22"/>
      <c r="IH638" s="22"/>
      <c r="II638" s="22"/>
      <c r="IJ638" s="22"/>
      <c r="IK638" s="22"/>
      <c r="IL638" s="22"/>
      <c r="IM638" s="22"/>
      <c r="IN638" s="22"/>
      <c r="IO638" s="22"/>
    </row>
    <row r="639" spans="1:249">
      <c r="A639" s="3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3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  <c r="IG639" s="22"/>
      <c r="IH639" s="22"/>
      <c r="II639" s="22"/>
      <c r="IJ639" s="22"/>
      <c r="IK639" s="22"/>
      <c r="IL639" s="22"/>
      <c r="IM639" s="22"/>
      <c r="IN639" s="22"/>
      <c r="IO639" s="22"/>
    </row>
    <row r="640" spans="1:249">
      <c r="A640" s="3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3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  <c r="HZ640" s="22"/>
      <c r="IA640" s="22"/>
      <c r="IB640" s="22"/>
      <c r="IC640" s="22"/>
      <c r="ID640" s="22"/>
      <c r="IE640" s="22"/>
      <c r="IF640" s="22"/>
      <c r="IG640" s="22"/>
      <c r="IH640" s="22"/>
      <c r="II640" s="22"/>
      <c r="IJ640" s="22"/>
      <c r="IK640" s="22"/>
      <c r="IL640" s="22"/>
      <c r="IM640" s="22"/>
      <c r="IN640" s="22"/>
      <c r="IO640" s="22"/>
    </row>
    <row r="641" spans="1:249">
      <c r="A641" s="3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3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  <c r="HZ641" s="22"/>
      <c r="IA641" s="22"/>
      <c r="IB641" s="22"/>
      <c r="IC641" s="22"/>
      <c r="ID641" s="22"/>
      <c r="IE641" s="22"/>
      <c r="IF641" s="22"/>
      <c r="IG641" s="22"/>
      <c r="IH641" s="22"/>
      <c r="II641" s="22"/>
      <c r="IJ641" s="22"/>
      <c r="IK641" s="22"/>
      <c r="IL641" s="22"/>
      <c r="IM641" s="22"/>
      <c r="IN641" s="22"/>
      <c r="IO641" s="22"/>
    </row>
    <row r="642" spans="1:249">
      <c r="A642" s="3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3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  <c r="HZ642" s="22"/>
      <c r="IA642" s="22"/>
      <c r="IB642" s="22"/>
      <c r="IC642" s="22"/>
      <c r="ID642" s="22"/>
      <c r="IE642" s="22"/>
      <c r="IF642" s="22"/>
      <c r="IG642" s="22"/>
      <c r="IH642" s="22"/>
      <c r="II642" s="22"/>
      <c r="IJ642" s="22"/>
      <c r="IK642" s="22"/>
      <c r="IL642" s="22"/>
      <c r="IM642" s="22"/>
      <c r="IN642" s="22"/>
      <c r="IO642" s="22"/>
    </row>
    <row r="643" spans="1:249">
      <c r="A643" s="3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3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  <c r="HZ643" s="22"/>
      <c r="IA643" s="22"/>
      <c r="IB643" s="22"/>
      <c r="IC643" s="22"/>
      <c r="ID643" s="22"/>
      <c r="IE643" s="22"/>
      <c r="IF643" s="22"/>
      <c r="IG643" s="22"/>
      <c r="IH643" s="22"/>
      <c r="II643" s="22"/>
      <c r="IJ643" s="22"/>
      <c r="IK643" s="22"/>
      <c r="IL643" s="22"/>
      <c r="IM643" s="22"/>
      <c r="IN643" s="22"/>
      <c r="IO643" s="22"/>
    </row>
    <row r="644" spans="1:249">
      <c r="A644" s="3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3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  <c r="IG644" s="22"/>
      <c r="IH644" s="22"/>
      <c r="II644" s="22"/>
      <c r="IJ644" s="22"/>
      <c r="IK644" s="22"/>
      <c r="IL644" s="22"/>
      <c r="IM644" s="22"/>
      <c r="IN644" s="22"/>
      <c r="IO644" s="22"/>
    </row>
    <row r="645" spans="1:249">
      <c r="A645" s="3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3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  <c r="IG645" s="22"/>
      <c r="IH645" s="22"/>
      <c r="II645" s="22"/>
      <c r="IJ645" s="22"/>
      <c r="IK645" s="22"/>
      <c r="IL645" s="22"/>
      <c r="IM645" s="22"/>
      <c r="IN645" s="22"/>
      <c r="IO645" s="22"/>
    </row>
    <row r="646" spans="1:249">
      <c r="A646" s="3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3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  <c r="IG646" s="22"/>
      <c r="IH646" s="22"/>
      <c r="II646" s="22"/>
      <c r="IJ646" s="22"/>
      <c r="IK646" s="22"/>
      <c r="IL646" s="22"/>
      <c r="IM646" s="22"/>
      <c r="IN646" s="22"/>
      <c r="IO646" s="22"/>
    </row>
    <row r="647" spans="1:249">
      <c r="A647" s="3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3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  <c r="HZ647" s="22"/>
      <c r="IA647" s="22"/>
      <c r="IB647" s="22"/>
      <c r="IC647" s="22"/>
      <c r="ID647" s="22"/>
      <c r="IE647" s="22"/>
      <c r="IF647" s="22"/>
      <c r="IG647" s="22"/>
      <c r="IH647" s="22"/>
      <c r="II647" s="22"/>
      <c r="IJ647" s="22"/>
      <c r="IK647" s="22"/>
      <c r="IL647" s="22"/>
      <c r="IM647" s="22"/>
      <c r="IN647" s="22"/>
      <c r="IO647" s="22"/>
    </row>
    <row r="648" spans="1:249">
      <c r="A648" s="3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3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  <c r="II648" s="22"/>
      <c r="IJ648" s="22"/>
      <c r="IK648" s="22"/>
      <c r="IL648" s="22"/>
      <c r="IM648" s="22"/>
      <c r="IN648" s="22"/>
      <c r="IO648" s="22"/>
    </row>
    <row r="649" spans="1:249">
      <c r="A649" s="3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3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  <c r="II649" s="22"/>
      <c r="IJ649" s="22"/>
      <c r="IK649" s="22"/>
      <c r="IL649" s="22"/>
      <c r="IM649" s="22"/>
      <c r="IN649" s="22"/>
      <c r="IO649" s="22"/>
    </row>
    <row r="650" spans="1:249">
      <c r="A650" s="3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3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  <c r="HZ650" s="22"/>
      <c r="IA650" s="22"/>
      <c r="IB650" s="22"/>
      <c r="IC650" s="22"/>
      <c r="ID650" s="22"/>
      <c r="IE650" s="22"/>
      <c r="IF650" s="22"/>
      <c r="IG650" s="22"/>
      <c r="IH650" s="22"/>
      <c r="II650" s="22"/>
      <c r="IJ650" s="22"/>
      <c r="IK650" s="22"/>
      <c r="IL650" s="22"/>
      <c r="IM650" s="22"/>
      <c r="IN650" s="22"/>
      <c r="IO650" s="22"/>
    </row>
    <row r="651" spans="1:249">
      <c r="A651" s="3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3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  <c r="HZ651" s="22"/>
      <c r="IA651" s="22"/>
      <c r="IB651" s="22"/>
      <c r="IC651" s="22"/>
      <c r="ID651" s="22"/>
      <c r="IE651" s="22"/>
      <c r="IF651" s="22"/>
      <c r="IG651" s="22"/>
      <c r="IH651" s="22"/>
      <c r="II651" s="22"/>
      <c r="IJ651" s="22"/>
      <c r="IK651" s="22"/>
      <c r="IL651" s="22"/>
      <c r="IM651" s="22"/>
      <c r="IN651" s="22"/>
      <c r="IO651" s="22"/>
    </row>
    <row r="652" spans="1:249">
      <c r="A652" s="3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3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  <c r="HZ652" s="22"/>
      <c r="IA652" s="22"/>
      <c r="IB652" s="22"/>
      <c r="IC652" s="22"/>
      <c r="ID652" s="22"/>
      <c r="IE652" s="22"/>
      <c r="IF652" s="22"/>
      <c r="IG652" s="22"/>
      <c r="IH652" s="22"/>
      <c r="II652" s="22"/>
      <c r="IJ652" s="22"/>
      <c r="IK652" s="22"/>
      <c r="IL652" s="22"/>
      <c r="IM652" s="22"/>
      <c r="IN652" s="22"/>
      <c r="IO652" s="22"/>
    </row>
    <row r="653" spans="1:249">
      <c r="A653" s="3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3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  <c r="HZ653" s="22"/>
      <c r="IA653" s="22"/>
      <c r="IB653" s="22"/>
      <c r="IC653" s="22"/>
      <c r="ID653" s="22"/>
      <c r="IE653" s="22"/>
      <c r="IF653" s="22"/>
      <c r="IG653" s="22"/>
      <c r="IH653" s="22"/>
      <c r="II653" s="22"/>
      <c r="IJ653" s="22"/>
      <c r="IK653" s="22"/>
      <c r="IL653" s="22"/>
      <c r="IM653" s="22"/>
      <c r="IN653" s="22"/>
      <c r="IO653" s="22"/>
    </row>
    <row r="654" spans="1:249">
      <c r="A654" s="3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3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  <c r="IM654" s="22"/>
      <c r="IN654" s="22"/>
      <c r="IO654" s="22"/>
    </row>
    <row r="655" spans="1:249">
      <c r="A655" s="3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3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  <c r="IG655" s="22"/>
      <c r="IH655" s="22"/>
      <c r="II655" s="22"/>
      <c r="IJ655" s="22"/>
      <c r="IK655" s="22"/>
      <c r="IL655" s="22"/>
      <c r="IM655" s="22"/>
      <c r="IN655" s="22"/>
      <c r="IO655" s="22"/>
    </row>
    <row r="656" spans="1:249">
      <c r="A656" s="3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3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  <c r="II656" s="22"/>
      <c r="IJ656" s="22"/>
      <c r="IK656" s="22"/>
      <c r="IL656" s="22"/>
      <c r="IM656" s="22"/>
      <c r="IN656" s="22"/>
      <c r="IO656" s="22"/>
    </row>
    <row r="657" spans="1:249">
      <c r="A657" s="3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3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  <c r="IG657" s="22"/>
      <c r="IH657" s="22"/>
      <c r="II657" s="22"/>
      <c r="IJ657" s="22"/>
      <c r="IK657" s="22"/>
      <c r="IL657" s="22"/>
      <c r="IM657" s="22"/>
      <c r="IN657" s="22"/>
      <c r="IO657" s="22"/>
    </row>
    <row r="658" spans="1:249">
      <c r="A658" s="3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3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  <c r="HZ658" s="22"/>
      <c r="IA658" s="22"/>
      <c r="IB658" s="22"/>
      <c r="IC658" s="22"/>
      <c r="ID658" s="22"/>
      <c r="IE658" s="22"/>
      <c r="IF658" s="22"/>
      <c r="IG658" s="22"/>
      <c r="IH658" s="22"/>
      <c r="II658" s="22"/>
      <c r="IJ658" s="22"/>
      <c r="IK658" s="22"/>
      <c r="IL658" s="22"/>
      <c r="IM658" s="22"/>
      <c r="IN658" s="22"/>
      <c r="IO658" s="22"/>
    </row>
    <row r="659" spans="1:249">
      <c r="A659" s="3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3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  <c r="II659" s="22"/>
      <c r="IJ659" s="22"/>
      <c r="IK659" s="22"/>
      <c r="IL659" s="22"/>
      <c r="IM659" s="22"/>
      <c r="IN659" s="22"/>
      <c r="IO659" s="22"/>
    </row>
    <row r="660" spans="1:249">
      <c r="A660" s="3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3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  <c r="HZ660" s="22"/>
      <c r="IA660" s="22"/>
      <c r="IB660" s="22"/>
      <c r="IC660" s="22"/>
      <c r="ID660" s="22"/>
      <c r="IE660" s="22"/>
      <c r="IF660" s="22"/>
      <c r="IG660" s="22"/>
      <c r="IH660" s="22"/>
      <c r="II660" s="22"/>
      <c r="IJ660" s="22"/>
      <c r="IK660" s="22"/>
      <c r="IL660" s="22"/>
      <c r="IM660" s="22"/>
      <c r="IN660" s="22"/>
      <c r="IO660" s="22"/>
    </row>
    <row r="661" spans="1:249">
      <c r="A661" s="3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3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  <c r="HZ661" s="22"/>
      <c r="IA661" s="22"/>
      <c r="IB661" s="22"/>
      <c r="IC661" s="22"/>
      <c r="ID661" s="22"/>
      <c r="IE661" s="22"/>
      <c r="IF661" s="22"/>
      <c r="IG661" s="22"/>
      <c r="IH661" s="22"/>
      <c r="II661" s="22"/>
      <c r="IJ661" s="22"/>
      <c r="IK661" s="22"/>
      <c r="IL661" s="22"/>
      <c r="IM661" s="22"/>
      <c r="IN661" s="22"/>
      <c r="IO661" s="22"/>
    </row>
    <row r="662" spans="1:249">
      <c r="A662" s="3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3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  <c r="HZ662" s="22"/>
      <c r="IA662" s="22"/>
      <c r="IB662" s="22"/>
      <c r="IC662" s="22"/>
      <c r="ID662" s="22"/>
      <c r="IE662" s="22"/>
      <c r="IF662" s="22"/>
      <c r="IG662" s="22"/>
      <c r="IH662" s="22"/>
      <c r="II662" s="22"/>
      <c r="IJ662" s="22"/>
      <c r="IK662" s="22"/>
      <c r="IL662" s="22"/>
      <c r="IM662" s="22"/>
      <c r="IN662" s="22"/>
      <c r="IO662" s="22"/>
    </row>
    <row r="663" spans="1:249">
      <c r="A663" s="3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3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  <c r="HZ663" s="22"/>
      <c r="IA663" s="22"/>
      <c r="IB663" s="22"/>
      <c r="IC663" s="22"/>
      <c r="ID663" s="22"/>
      <c r="IE663" s="22"/>
      <c r="IF663" s="22"/>
      <c r="IG663" s="22"/>
      <c r="IH663" s="22"/>
      <c r="II663" s="22"/>
      <c r="IJ663" s="22"/>
      <c r="IK663" s="22"/>
      <c r="IL663" s="22"/>
      <c r="IM663" s="22"/>
      <c r="IN663" s="22"/>
      <c r="IO663" s="22"/>
    </row>
    <row r="664" spans="1:249">
      <c r="A664" s="3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3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  <c r="II664" s="22"/>
      <c r="IJ664" s="22"/>
      <c r="IK664" s="22"/>
      <c r="IL664" s="22"/>
      <c r="IM664" s="22"/>
      <c r="IN664" s="22"/>
      <c r="IO664" s="22"/>
    </row>
    <row r="665" spans="1:249">
      <c r="A665" s="3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3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  <c r="HZ665" s="22"/>
      <c r="IA665" s="22"/>
      <c r="IB665" s="22"/>
      <c r="IC665" s="22"/>
      <c r="ID665" s="22"/>
      <c r="IE665" s="22"/>
      <c r="IF665" s="22"/>
      <c r="IG665" s="22"/>
      <c r="IH665" s="22"/>
      <c r="II665" s="22"/>
      <c r="IJ665" s="22"/>
      <c r="IK665" s="22"/>
      <c r="IL665" s="22"/>
      <c r="IM665" s="22"/>
      <c r="IN665" s="22"/>
      <c r="IO665" s="22"/>
    </row>
    <row r="666" spans="1:249">
      <c r="A666" s="3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3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  <c r="HZ666" s="22"/>
      <c r="IA666" s="22"/>
      <c r="IB666" s="22"/>
      <c r="IC666" s="22"/>
      <c r="ID666" s="22"/>
      <c r="IE666" s="22"/>
      <c r="IF666" s="22"/>
      <c r="IG666" s="22"/>
      <c r="IH666" s="22"/>
      <c r="II666" s="22"/>
      <c r="IJ666" s="22"/>
      <c r="IK666" s="22"/>
      <c r="IL666" s="22"/>
      <c r="IM666" s="22"/>
      <c r="IN666" s="22"/>
      <c r="IO666" s="22"/>
    </row>
    <row r="667" spans="1:249">
      <c r="A667" s="3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3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  <c r="HZ667" s="22"/>
      <c r="IA667" s="22"/>
      <c r="IB667" s="22"/>
      <c r="IC667" s="22"/>
      <c r="ID667" s="22"/>
      <c r="IE667" s="22"/>
      <c r="IF667" s="22"/>
      <c r="IG667" s="22"/>
      <c r="IH667" s="22"/>
      <c r="II667" s="22"/>
      <c r="IJ667" s="22"/>
      <c r="IK667" s="22"/>
      <c r="IL667" s="22"/>
      <c r="IM667" s="22"/>
      <c r="IN667" s="22"/>
      <c r="IO667" s="22"/>
    </row>
    <row r="668" spans="1:249">
      <c r="A668" s="3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3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  <c r="HZ668" s="22"/>
      <c r="IA668" s="22"/>
      <c r="IB668" s="22"/>
      <c r="IC668" s="22"/>
      <c r="ID668" s="22"/>
      <c r="IE668" s="22"/>
      <c r="IF668" s="22"/>
      <c r="IG668" s="22"/>
      <c r="IH668" s="22"/>
      <c r="II668" s="22"/>
      <c r="IJ668" s="22"/>
      <c r="IK668" s="22"/>
      <c r="IL668" s="22"/>
      <c r="IM668" s="22"/>
      <c r="IN668" s="22"/>
      <c r="IO668" s="22"/>
    </row>
    <row r="669" spans="1:249">
      <c r="A669" s="3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3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  <c r="II669" s="22"/>
      <c r="IJ669" s="22"/>
      <c r="IK669" s="22"/>
      <c r="IL669" s="22"/>
      <c r="IM669" s="22"/>
      <c r="IN669" s="22"/>
      <c r="IO669" s="22"/>
    </row>
    <row r="670" spans="1:249">
      <c r="A670" s="3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3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  <c r="HZ670" s="22"/>
      <c r="IA670" s="22"/>
      <c r="IB670" s="22"/>
      <c r="IC670" s="22"/>
      <c r="ID670" s="22"/>
      <c r="IE670" s="22"/>
      <c r="IF670" s="22"/>
      <c r="IG670" s="22"/>
      <c r="IH670" s="22"/>
      <c r="II670" s="22"/>
      <c r="IJ670" s="22"/>
      <c r="IK670" s="22"/>
      <c r="IL670" s="22"/>
      <c r="IM670" s="22"/>
      <c r="IN670" s="22"/>
      <c r="IO670" s="22"/>
    </row>
    <row r="671" spans="1:249">
      <c r="A671" s="3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3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  <c r="HZ671" s="22"/>
      <c r="IA671" s="22"/>
      <c r="IB671" s="22"/>
      <c r="IC671" s="22"/>
      <c r="ID671" s="22"/>
      <c r="IE671" s="22"/>
      <c r="IF671" s="22"/>
      <c r="IG671" s="22"/>
      <c r="IH671" s="22"/>
      <c r="II671" s="22"/>
      <c r="IJ671" s="22"/>
      <c r="IK671" s="22"/>
      <c r="IL671" s="22"/>
      <c r="IM671" s="22"/>
      <c r="IN671" s="22"/>
      <c r="IO671" s="22"/>
    </row>
    <row r="672" spans="1:249">
      <c r="A672" s="3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3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  <c r="HZ672" s="22"/>
      <c r="IA672" s="22"/>
      <c r="IB672" s="22"/>
      <c r="IC672" s="22"/>
      <c r="ID672" s="22"/>
      <c r="IE672" s="22"/>
      <c r="IF672" s="22"/>
      <c r="IG672" s="22"/>
      <c r="IH672" s="22"/>
      <c r="II672" s="22"/>
      <c r="IJ672" s="22"/>
      <c r="IK672" s="22"/>
      <c r="IL672" s="22"/>
      <c r="IM672" s="22"/>
      <c r="IN672" s="22"/>
      <c r="IO672" s="22"/>
    </row>
    <row r="673" spans="1:249">
      <c r="A673" s="3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3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  <c r="HZ673" s="22"/>
      <c r="IA673" s="22"/>
      <c r="IB673" s="22"/>
      <c r="IC673" s="22"/>
      <c r="ID673" s="22"/>
      <c r="IE673" s="22"/>
      <c r="IF673" s="22"/>
      <c r="IG673" s="22"/>
      <c r="IH673" s="22"/>
      <c r="II673" s="22"/>
      <c r="IJ673" s="22"/>
      <c r="IK673" s="22"/>
      <c r="IL673" s="22"/>
      <c r="IM673" s="22"/>
      <c r="IN673" s="22"/>
      <c r="IO673" s="22"/>
    </row>
    <row r="674" spans="1:249">
      <c r="A674" s="3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3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  <c r="HZ674" s="22"/>
      <c r="IA674" s="22"/>
      <c r="IB674" s="22"/>
      <c r="IC674" s="22"/>
      <c r="ID674" s="22"/>
      <c r="IE674" s="22"/>
      <c r="IF674" s="22"/>
      <c r="IG674" s="22"/>
      <c r="IH674" s="22"/>
      <c r="II674" s="22"/>
      <c r="IJ674" s="22"/>
      <c r="IK674" s="22"/>
      <c r="IL674" s="22"/>
      <c r="IM674" s="22"/>
      <c r="IN674" s="22"/>
      <c r="IO674" s="22"/>
    </row>
    <row r="675" spans="1:249">
      <c r="A675" s="3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3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  <c r="HZ675" s="22"/>
      <c r="IA675" s="22"/>
      <c r="IB675" s="22"/>
      <c r="IC675" s="22"/>
      <c r="ID675" s="22"/>
      <c r="IE675" s="22"/>
      <c r="IF675" s="22"/>
      <c r="IG675" s="22"/>
      <c r="IH675" s="22"/>
      <c r="II675" s="22"/>
      <c r="IJ675" s="22"/>
      <c r="IK675" s="22"/>
      <c r="IL675" s="22"/>
      <c r="IM675" s="22"/>
      <c r="IN675" s="22"/>
      <c r="IO675" s="22"/>
    </row>
    <row r="676" spans="1:249">
      <c r="A676" s="3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3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  <c r="HZ676" s="22"/>
      <c r="IA676" s="22"/>
      <c r="IB676" s="22"/>
      <c r="IC676" s="22"/>
      <c r="ID676" s="22"/>
      <c r="IE676" s="22"/>
      <c r="IF676" s="22"/>
      <c r="IG676" s="22"/>
      <c r="IH676" s="22"/>
      <c r="II676" s="22"/>
      <c r="IJ676" s="22"/>
      <c r="IK676" s="22"/>
      <c r="IL676" s="22"/>
      <c r="IM676" s="22"/>
      <c r="IN676" s="22"/>
      <c r="IO676" s="22"/>
    </row>
    <row r="677" spans="1:249">
      <c r="A677" s="3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3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  <c r="HZ677" s="22"/>
      <c r="IA677" s="22"/>
      <c r="IB677" s="22"/>
      <c r="IC677" s="22"/>
      <c r="ID677" s="22"/>
      <c r="IE677" s="22"/>
      <c r="IF677" s="22"/>
      <c r="IG677" s="22"/>
      <c r="IH677" s="22"/>
      <c r="II677" s="22"/>
      <c r="IJ677" s="22"/>
      <c r="IK677" s="22"/>
      <c r="IL677" s="22"/>
      <c r="IM677" s="22"/>
      <c r="IN677" s="22"/>
      <c r="IO677" s="22"/>
    </row>
    <row r="678" spans="1:249">
      <c r="A678" s="3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3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  <c r="HZ678" s="22"/>
      <c r="IA678" s="22"/>
      <c r="IB678" s="22"/>
      <c r="IC678" s="22"/>
      <c r="ID678" s="22"/>
      <c r="IE678" s="22"/>
      <c r="IF678" s="22"/>
      <c r="IG678" s="22"/>
      <c r="IH678" s="22"/>
      <c r="II678" s="22"/>
      <c r="IJ678" s="22"/>
      <c r="IK678" s="22"/>
      <c r="IL678" s="22"/>
      <c r="IM678" s="22"/>
      <c r="IN678" s="22"/>
      <c r="IO678" s="22"/>
    </row>
    <row r="679" spans="1:249">
      <c r="A679" s="3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3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  <c r="HZ679" s="22"/>
      <c r="IA679" s="22"/>
      <c r="IB679" s="22"/>
      <c r="IC679" s="22"/>
      <c r="ID679" s="22"/>
      <c r="IE679" s="22"/>
      <c r="IF679" s="22"/>
      <c r="IG679" s="22"/>
      <c r="IH679" s="22"/>
      <c r="II679" s="22"/>
      <c r="IJ679" s="22"/>
      <c r="IK679" s="22"/>
      <c r="IL679" s="22"/>
      <c r="IM679" s="22"/>
      <c r="IN679" s="22"/>
      <c r="IO679" s="22"/>
    </row>
    <row r="680" spans="1:249">
      <c r="A680" s="3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3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  <c r="HZ680" s="22"/>
      <c r="IA680" s="22"/>
      <c r="IB680" s="22"/>
      <c r="IC680" s="22"/>
      <c r="ID680" s="22"/>
      <c r="IE680" s="22"/>
      <c r="IF680" s="22"/>
      <c r="IG680" s="22"/>
      <c r="IH680" s="22"/>
      <c r="II680" s="22"/>
      <c r="IJ680" s="22"/>
      <c r="IK680" s="22"/>
      <c r="IL680" s="22"/>
      <c r="IM680" s="22"/>
      <c r="IN680" s="22"/>
      <c r="IO680" s="22"/>
    </row>
    <row r="681" spans="1:249">
      <c r="A681" s="3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3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  <c r="HZ681" s="22"/>
      <c r="IA681" s="22"/>
      <c r="IB681" s="22"/>
      <c r="IC681" s="22"/>
      <c r="ID681" s="22"/>
      <c r="IE681" s="22"/>
      <c r="IF681" s="22"/>
      <c r="IG681" s="22"/>
      <c r="IH681" s="22"/>
      <c r="II681" s="22"/>
      <c r="IJ681" s="22"/>
      <c r="IK681" s="22"/>
      <c r="IL681" s="22"/>
      <c r="IM681" s="22"/>
      <c r="IN681" s="22"/>
      <c r="IO681" s="22"/>
    </row>
    <row r="682" spans="1:249">
      <c r="A682" s="3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3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  <c r="HZ682" s="22"/>
      <c r="IA682" s="22"/>
      <c r="IB682" s="22"/>
      <c r="IC682" s="22"/>
      <c r="ID682" s="22"/>
      <c r="IE682" s="22"/>
      <c r="IF682" s="22"/>
      <c r="IG682" s="22"/>
      <c r="IH682" s="22"/>
      <c r="II682" s="22"/>
      <c r="IJ682" s="22"/>
      <c r="IK682" s="22"/>
      <c r="IL682" s="22"/>
      <c r="IM682" s="22"/>
      <c r="IN682" s="22"/>
      <c r="IO682" s="22"/>
    </row>
    <row r="683" spans="1:249">
      <c r="A683" s="3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3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  <c r="HZ683" s="22"/>
      <c r="IA683" s="22"/>
      <c r="IB683" s="22"/>
      <c r="IC683" s="22"/>
      <c r="ID683" s="22"/>
      <c r="IE683" s="22"/>
      <c r="IF683" s="22"/>
      <c r="IG683" s="22"/>
      <c r="IH683" s="22"/>
      <c r="II683" s="22"/>
      <c r="IJ683" s="22"/>
      <c r="IK683" s="22"/>
      <c r="IL683" s="22"/>
      <c r="IM683" s="22"/>
      <c r="IN683" s="22"/>
      <c r="IO683" s="22"/>
    </row>
    <row r="684" spans="1:249">
      <c r="A684" s="3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3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  <c r="HZ684" s="22"/>
      <c r="IA684" s="22"/>
      <c r="IB684" s="22"/>
      <c r="IC684" s="22"/>
      <c r="ID684" s="22"/>
      <c r="IE684" s="22"/>
      <c r="IF684" s="22"/>
      <c r="IG684" s="22"/>
      <c r="IH684" s="22"/>
      <c r="II684" s="22"/>
      <c r="IJ684" s="22"/>
      <c r="IK684" s="22"/>
      <c r="IL684" s="22"/>
      <c r="IM684" s="22"/>
      <c r="IN684" s="22"/>
      <c r="IO684" s="22"/>
    </row>
    <row r="685" spans="1:249">
      <c r="A685" s="3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3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  <c r="HZ685" s="22"/>
      <c r="IA685" s="22"/>
      <c r="IB685" s="22"/>
      <c r="IC685" s="22"/>
      <c r="ID685" s="22"/>
      <c r="IE685" s="22"/>
      <c r="IF685" s="22"/>
      <c r="IG685" s="22"/>
      <c r="IH685" s="22"/>
      <c r="II685" s="22"/>
      <c r="IJ685" s="22"/>
      <c r="IK685" s="22"/>
      <c r="IL685" s="22"/>
      <c r="IM685" s="22"/>
      <c r="IN685" s="22"/>
      <c r="IO685" s="22"/>
    </row>
    <row r="686" spans="1:249">
      <c r="A686" s="3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3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  <c r="HZ686" s="22"/>
      <c r="IA686" s="22"/>
      <c r="IB686" s="22"/>
      <c r="IC686" s="22"/>
      <c r="ID686" s="22"/>
      <c r="IE686" s="22"/>
      <c r="IF686" s="22"/>
      <c r="IG686" s="22"/>
      <c r="IH686" s="22"/>
      <c r="II686" s="22"/>
      <c r="IJ686" s="22"/>
      <c r="IK686" s="22"/>
      <c r="IL686" s="22"/>
      <c r="IM686" s="22"/>
      <c r="IN686" s="22"/>
      <c r="IO686" s="22"/>
    </row>
    <row r="687" spans="1:249">
      <c r="A687" s="3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3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  <c r="HZ687" s="22"/>
      <c r="IA687" s="22"/>
      <c r="IB687" s="22"/>
      <c r="IC687" s="22"/>
      <c r="ID687" s="22"/>
      <c r="IE687" s="22"/>
      <c r="IF687" s="22"/>
      <c r="IG687" s="22"/>
      <c r="IH687" s="22"/>
      <c r="II687" s="22"/>
      <c r="IJ687" s="22"/>
      <c r="IK687" s="22"/>
      <c r="IL687" s="22"/>
      <c r="IM687" s="22"/>
      <c r="IN687" s="22"/>
      <c r="IO687" s="22"/>
    </row>
    <row r="688" spans="1:249">
      <c r="A688" s="3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3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  <c r="HZ688" s="22"/>
      <c r="IA688" s="22"/>
      <c r="IB688" s="22"/>
      <c r="IC688" s="22"/>
      <c r="ID688" s="22"/>
      <c r="IE688" s="22"/>
      <c r="IF688" s="22"/>
      <c r="IG688" s="22"/>
      <c r="IH688" s="22"/>
      <c r="II688" s="22"/>
      <c r="IJ688" s="22"/>
      <c r="IK688" s="22"/>
      <c r="IL688" s="22"/>
      <c r="IM688" s="22"/>
      <c r="IN688" s="22"/>
      <c r="IO688" s="22"/>
    </row>
    <row r="689" spans="1:249">
      <c r="A689" s="3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3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  <c r="HZ689" s="22"/>
      <c r="IA689" s="22"/>
      <c r="IB689" s="22"/>
      <c r="IC689" s="22"/>
      <c r="ID689" s="22"/>
      <c r="IE689" s="22"/>
      <c r="IF689" s="22"/>
      <c r="IG689" s="22"/>
      <c r="IH689" s="22"/>
      <c r="II689" s="22"/>
      <c r="IJ689" s="22"/>
      <c r="IK689" s="22"/>
      <c r="IL689" s="22"/>
      <c r="IM689" s="22"/>
      <c r="IN689" s="22"/>
      <c r="IO689" s="22"/>
    </row>
    <row r="690" spans="1:249">
      <c r="A690" s="3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3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  <c r="HZ690" s="22"/>
      <c r="IA690" s="22"/>
      <c r="IB690" s="22"/>
      <c r="IC690" s="22"/>
      <c r="ID690" s="22"/>
      <c r="IE690" s="22"/>
      <c r="IF690" s="22"/>
      <c r="IG690" s="22"/>
      <c r="IH690" s="22"/>
      <c r="II690" s="22"/>
      <c r="IJ690" s="22"/>
      <c r="IK690" s="22"/>
      <c r="IL690" s="22"/>
      <c r="IM690" s="22"/>
      <c r="IN690" s="22"/>
      <c r="IO690" s="22"/>
    </row>
    <row r="691" spans="1:249">
      <c r="A691" s="3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3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  <c r="HZ691" s="22"/>
      <c r="IA691" s="22"/>
      <c r="IB691" s="22"/>
      <c r="IC691" s="22"/>
      <c r="ID691" s="22"/>
      <c r="IE691" s="22"/>
      <c r="IF691" s="22"/>
      <c r="IG691" s="22"/>
      <c r="IH691" s="22"/>
      <c r="II691" s="22"/>
      <c r="IJ691" s="22"/>
      <c r="IK691" s="22"/>
      <c r="IL691" s="22"/>
      <c r="IM691" s="22"/>
      <c r="IN691" s="22"/>
      <c r="IO691" s="22"/>
    </row>
    <row r="692" spans="1:249">
      <c r="A692" s="3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3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  <c r="HZ692" s="22"/>
      <c r="IA692" s="22"/>
      <c r="IB692" s="22"/>
      <c r="IC692" s="22"/>
      <c r="ID692" s="22"/>
      <c r="IE692" s="22"/>
      <c r="IF692" s="22"/>
      <c r="IG692" s="22"/>
      <c r="IH692" s="22"/>
      <c r="II692" s="22"/>
      <c r="IJ692" s="22"/>
      <c r="IK692" s="22"/>
      <c r="IL692" s="22"/>
      <c r="IM692" s="22"/>
      <c r="IN692" s="22"/>
      <c r="IO692" s="22"/>
    </row>
    <row r="693" spans="1:249">
      <c r="A693" s="3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3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  <c r="HZ693" s="22"/>
      <c r="IA693" s="22"/>
      <c r="IB693" s="22"/>
      <c r="IC693" s="22"/>
      <c r="ID693" s="22"/>
      <c r="IE693" s="22"/>
      <c r="IF693" s="22"/>
      <c r="IG693" s="22"/>
      <c r="IH693" s="22"/>
      <c r="II693" s="22"/>
      <c r="IJ693" s="22"/>
      <c r="IK693" s="22"/>
      <c r="IL693" s="22"/>
      <c r="IM693" s="22"/>
      <c r="IN693" s="22"/>
      <c r="IO693" s="22"/>
    </row>
    <row r="694" spans="1:249">
      <c r="A694" s="3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3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  <c r="HZ694" s="22"/>
      <c r="IA694" s="22"/>
      <c r="IB694" s="22"/>
      <c r="IC694" s="22"/>
      <c r="ID694" s="22"/>
      <c r="IE694" s="22"/>
      <c r="IF694" s="22"/>
      <c r="IG694" s="22"/>
      <c r="IH694" s="22"/>
      <c r="II694" s="22"/>
      <c r="IJ694" s="22"/>
      <c r="IK694" s="22"/>
      <c r="IL694" s="22"/>
      <c r="IM694" s="22"/>
      <c r="IN694" s="22"/>
      <c r="IO694" s="22"/>
    </row>
    <row r="695" spans="1:249">
      <c r="A695" s="3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3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  <c r="HZ695" s="22"/>
      <c r="IA695" s="22"/>
      <c r="IB695" s="22"/>
      <c r="IC695" s="22"/>
      <c r="ID695" s="22"/>
      <c r="IE695" s="22"/>
      <c r="IF695" s="22"/>
      <c r="IG695" s="22"/>
      <c r="IH695" s="22"/>
      <c r="II695" s="22"/>
      <c r="IJ695" s="22"/>
      <c r="IK695" s="22"/>
      <c r="IL695" s="22"/>
      <c r="IM695" s="22"/>
      <c r="IN695" s="22"/>
      <c r="IO695" s="22"/>
    </row>
    <row r="696" spans="1:249">
      <c r="A696" s="3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3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  <c r="HZ696" s="22"/>
      <c r="IA696" s="22"/>
      <c r="IB696" s="22"/>
      <c r="IC696" s="22"/>
      <c r="ID696" s="22"/>
      <c r="IE696" s="22"/>
      <c r="IF696" s="22"/>
      <c r="IG696" s="22"/>
      <c r="IH696" s="22"/>
      <c r="II696" s="22"/>
      <c r="IJ696" s="22"/>
      <c r="IK696" s="22"/>
      <c r="IL696" s="22"/>
      <c r="IM696" s="22"/>
      <c r="IN696" s="22"/>
      <c r="IO696" s="22"/>
    </row>
    <row r="697" spans="1:249">
      <c r="A697" s="3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3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  <c r="HZ697" s="22"/>
      <c r="IA697" s="22"/>
      <c r="IB697" s="22"/>
      <c r="IC697" s="22"/>
      <c r="ID697" s="22"/>
      <c r="IE697" s="22"/>
      <c r="IF697" s="22"/>
      <c r="IG697" s="22"/>
      <c r="IH697" s="22"/>
      <c r="II697" s="22"/>
      <c r="IJ697" s="22"/>
      <c r="IK697" s="22"/>
      <c r="IL697" s="22"/>
      <c r="IM697" s="22"/>
      <c r="IN697" s="22"/>
      <c r="IO697" s="22"/>
    </row>
    <row r="698" spans="1:249">
      <c r="A698" s="3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3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  <c r="HZ698" s="22"/>
      <c r="IA698" s="22"/>
      <c r="IB698" s="22"/>
      <c r="IC698" s="22"/>
      <c r="ID698" s="22"/>
      <c r="IE698" s="22"/>
      <c r="IF698" s="22"/>
      <c r="IG698" s="22"/>
      <c r="IH698" s="22"/>
      <c r="II698" s="22"/>
      <c r="IJ698" s="22"/>
      <c r="IK698" s="22"/>
      <c r="IL698" s="22"/>
      <c r="IM698" s="22"/>
      <c r="IN698" s="22"/>
      <c r="IO698" s="22"/>
    </row>
    <row r="699" spans="1:249">
      <c r="A699" s="3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3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  <c r="HZ699" s="22"/>
      <c r="IA699" s="22"/>
      <c r="IB699" s="22"/>
      <c r="IC699" s="22"/>
      <c r="ID699" s="22"/>
      <c r="IE699" s="22"/>
      <c r="IF699" s="22"/>
      <c r="IG699" s="22"/>
      <c r="IH699" s="22"/>
      <c r="II699" s="22"/>
      <c r="IJ699" s="22"/>
      <c r="IK699" s="22"/>
      <c r="IL699" s="22"/>
      <c r="IM699" s="22"/>
      <c r="IN699" s="22"/>
      <c r="IO699" s="22"/>
    </row>
    <row r="700" spans="1:249">
      <c r="A700" s="3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3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  <c r="HZ700" s="22"/>
      <c r="IA700" s="22"/>
      <c r="IB700" s="22"/>
      <c r="IC700" s="22"/>
      <c r="ID700" s="22"/>
      <c r="IE700" s="22"/>
      <c r="IF700" s="22"/>
      <c r="IG700" s="22"/>
      <c r="IH700" s="22"/>
      <c r="II700" s="22"/>
      <c r="IJ700" s="22"/>
      <c r="IK700" s="22"/>
      <c r="IL700" s="22"/>
      <c r="IM700" s="22"/>
      <c r="IN700" s="22"/>
      <c r="IO700" s="22"/>
    </row>
    <row r="701" spans="1:249">
      <c r="A701" s="3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3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  <c r="HZ701" s="22"/>
      <c r="IA701" s="22"/>
      <c r="IB701" s="22"/>
      <c r="IC701" s="22"/>
      <c r="ID701" s="22"/>
      <c r="IE701" s="22"/>
      <c r="IF701" s="22"/>
      <c r="IG701" s="22"/>
      <c r="IH701" s="22"/>
      <c r="II701" s="22"/>
      <c r="IJ701" s="22"/>
      <c r="IK701" s="22"/>
      <c r="IL701" s="22"/>
      <c r="IM701" s="22"/>
      <c r="IN701" s="22"/>
      <c r="IO701" s="22"/>
    </row>
    <row r="702" spans="1:249">
      <c r="A702" s="3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3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  <c r="HZ702" s="22"/>
      <c r="IA702" s="22"/>
      <c r="IB702" s="22"/>
      <c r="IC702" s="22"/>
      <c r="ID702" s="22"/>
      <c r="IE702" s="22"/>
      <c r="IF702" s="22"/>
      <c r="IG702" s="22"/>
      <c r="IH702" s="22"/>
      <c r="II702" s="22"/>
      <c r="IJ702" s="22"/>
      <c r="IK702" s="22"/>
      <c r="IL702" s="22"/>
      <c r="IM702" s="22"/>
      <c r="IN702" s="22"/>
      <c r="IO702" s="22"/>
    </row>
    <row r="703" spans="1:249">
      <c r="A703" s="3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3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  <c r="HZ703" s="22"/>
      <c r="IA703" s="22"/>
      <c r="IB703" s="22"/>
      <c r="IC703" s="22"/>
      <c r="ID703" s="22"/>
      <c r="IE703" s="22"/>
      <c r="IF703" s="22"/>
      <c r="IG703" s="22"/>
      <c r="IH703" s="22"/>
      <c r="II703" s="22"/>
      <c r="IJ703" s="22"/>
      <c r="IK703" s="22"/>
      <c r="IL703" s="22"/>
      <c r="IM703" s="22"/>
      <c r="IN703" s="22"/>
      <c r="IO703" s="22"/>
    </row>
    <row r="704" spans="1:249">
      <c r="A704" s="3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3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  <c r="HZ704" s="22"/>
      <c r="IA704" s="22"/>
      <c r="IB704" s="22"/>
      <c r="IC704" s="22"/>
      <c r="ID704" s="22"/>
      <c r="IE704" s="22"/>
      <c r="IF704" s="22"/>
      <c r="IG704" s="22"/>
      <c r="IH704" s="22"/>
      <c r="II704" s="22"/>
      <c r="IJ704" s="22"/>
      <c r="IK704" s="22"/>
      <c r="IL704" s="22"/>
      <c r="IM704" s="22"/>
      <c r="IN704" s="22"/>
      <c r="IO704" s="22"/>
    </row>
    <row r="705" spans="1:249">
      <c r="A705" s="3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3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  <c r="HZ705" s="22"/>
      <c r="IA705" s="22"/>
      <c r="IB705" s="22"/>
      <c r="IC705" s="22"/>
      <c r="ID705" s="22"/>
      <c r="IE705" s="22"/>
      <c r="IF705" s="22"/>
      <c r="IG705" s="22"/>
      <c r="IH705" s="22"/>
      <c r="II705" s="22"/>
      <c r="IJ705" s="22"/>
      <c r="IK705" s="22"/>
      <c r="IL705" s="22"/>
      <c r="IM705" s="22"/>
      <c r="IN705" s="22"/>
      <c r="IO705" s="22"/>
    </row>
    <row r="706" spans="1:249">
      <c r="A706" s="3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3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  <c r="HZ706" s="22"/>
      <c r="IA706" s="22"/>
      <c r="IB706" s="22"/>
      <c r="IC706" s="22"/>
      <c r="ID706" s="22"/>
      <c r="IE706" s="22"/>
      <c r="IF706" s="22"/>
      <c r="IG706" s="22"/>
      <c r="IH706" s="22"/>
      <c r="II706" s="22"/>
      <c r="IJ706" s="22"/>
      <c r="IK706" s="22"/>
      <c r="IL706" s="22"/>
      <c r="IM706" s="22"/>
      <c r="IN706" s="22"/>
      <c r="IO706" s="22"/>
    </row>
    <row r="707" spans="1:249">
      <c r="A707" s="3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3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  <c r="HZ707" s="22"/>
      <c r="IA707" s="22"/>
      <c r="IB707" s="22"/>
      <c r="IC707" s="22"/>
      <c r="ID707" s="22"/>
      <c r="IE707" s="22"/>
      <c r="IF707" s="22"/>
      <c r="IG707" s="22"/>
      <c r="IH707" s="22"/>
      <c r="II707" s="22"/>
      <c r="IJ707" s="22"/>
      <c r="IK707" s="22"/>
      <c r="IL707" s="22"/>
      <c r="IM707" s="22"/>
      <c r="IN707" s="22"/>
      <c r="IO707" s="22"/>
    </row>
    <row r="708" spans="1:249">
      <c r="A708" s="3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3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  <c r="HZ708" s="22"/>
      <c r="IA708" s="22"/>
      <c r="IB708" s="22"/>
      <c r="IC708" s="22"/>
      <c r="ID708" s="22"/>
      <c r="IE708" s="22"/>
      <c r="IF708" s="22"/>
      <c r="IG708" s="22"/>
      <c r="IH708" s="22"/>
      <c r="II708" s="22"/>
      <c r="IJ708" s="22"/>
      <c r="IK708" s="22"/>
      <c r="IL708" s="22"/>
      <c r="IM708" s="22"/>
      <c r="IN708" s="22"/>
      <c r="IO708" s="22"/>
    </row>
    <row r="709" spans="1:249">
      <c r="A709" s="3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3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  <c r="HZ709" s="22"/>
      <c r="IA709" s="22"/>
      <c r="IB709" s="22"/>
      <c r="IC709" s="22"/>
      <c r="ID709" s="22"/>
      <c r="IE709" s="22"/>
      <c r="IF709" s="22"/>
      <c r="IG709" s="22"/>
      <c r="IH709" s="22"/>
      <c r="II709" s="22"/>
      <c r="IJ709" s="22"/>
      <c r="IK709" s="22"/>
      <c r="IL709" s="22"/>
      <c r="IM709" s="22"/>
      <c r="IN709" s="22"/>
      <c r="IO709" s="22"/>
    </row>
    <row r="710" spans="1:249">
      <c r="A710" s="3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3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  <c r="HZ710" s="22"/>
      <c r="IA710" s="22"/>
      <c r="IB710" s="22"/>
      <c r="IC710" s="22"/>
      <c r="ID710" s="22"/>
      <c r="IE710" s="22"/>
      <c r="IF710" s="22"/>
      <c r="IG710" s="22"/>
      <c r="IH710" s="22"/>
      <c r="II710" s="22"/>
      <c r="IJ710" s="22"/>
      <c r="IK710" s="22"/>
      <c r="IL710" s="22"/>
      <c r="IM710" s="22"/>
      <c r="IN710" s="22"/>
      <c r="IO710" s="22"/>
    </row>
    <row r="711" spans="1:249">
      <c r="A711" s="3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3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  <c r="HZ711" s="22"/>
      <c r="IA711" s="22"/>
      <c r="IB711" s="22"/>
      <c r="IC711" s="22"/>
      <c r="ID711" s="22"/>
      <c r="IE711" s="22"/>
      <c r="IF711" s="22"/>
      <c r="IG711" s="22"/>
      <c r="IH711" s="22"/>
      <c r="II711" s="22"/>
      <c r="IJ711" s="22"/>
      <c r="IK711" s="22"/>
      <c r="IL711" s="22"/>
      <c r="IM711" s="22"/>
      <c r="IN711" s="22"/>
      <c r="IO711" s="22"/>
    </row>
    <row r="712" spans="1:249">
      <c r="A712" s="3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3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  <c r="HZ712" s="22"/>
      <c r="IA712" s="22"/>
      <c r="IB712" s="22"/>
      <c r="IC712" s="22"/>
      <c r="ID712" s="22"/>
      <c r="IE712" s="22"/>
      <c r="IF712" s="22"/>
      <c r="IG712" s="22"/>
      <c r="IH712" s="22"/>
      <c r="II712" s="22"/>
      <c r="IJ712" s="22"/>
      <c r="IK712" s="22"/>
      <c r="IL712" s="22"/>
      <c r="IM712" s="22"/>
      <c r="IN712" s="22"/>
      <c r="IO712" s="22"/>
    </row>
    <row r="713" spans="1:249">
      <c r="A713" s="3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3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  <c r="HZ713" s="22"/>
      <c r="IA713" s="22"/>
      <c r="IB713" s="22"/>
      <c r="IC713" s="22"/>
      <c r="ID713" s="22"/>
      <c r="IE713" s="22"/>
      <c r="IF713" s="22"/>
      <c r="IG713" s="22"/>
      <c r="IH713" s="22"/>
      <c r="II713" s="22"/>
      <c r="IJ713" s="22"/>
      <c r="IK713" s="22"/>
      <c r="IL713" s="22"/>
      <c r="IM713" s="22"/>
      <c r="IN713" s="22"/>
      <c r="IO713" s="22"/>
    </row>
    <row r="714" spans="1:249">
      <c r="A714" s="3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3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  <c r="HZ714" s="22"/>
      <c r="IA714" s="22"/>
      <c r="IB714" s="22"/>
      <c r="IC714" s="22"/>
      <c r="ID714" s="22"/>
      <c r="IE714" s="22"/>
      <c r="IF714" s="22"/>
      <c r="IG714" s="22"/>
      <c r="IH714" s="22"/>
      <c r="II714" s="22"/>
      <c r="IJ714" s="22"/>
      <c r="IK714" s="22"/>
      <c r="IL714" s="22"/>
      <c r="IM714" s="22"/>
      <c r="IN714" s="22"/>
      <c r="IO714" s="22"/>
    </row>
    <row r="715" spans="1:249">
      <c r="A715" s="3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3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  <c r="HZ715" s="22"/>
      <c r="IA715" s="22"/>
      <c r="IB715" s="22"/>
      <c r="IC715" s="22"/>
      <c r="ID715" s="22"/>
      <c r="IE715" s="22"/>
      <c r="IF715" s="22"/>
      <c r="IG715" s="22"/>
      <c r="IH715" s="22"/>
      <c r="II715" s="22"/>
      <c r="IJ715" s="22"/>
      <c r="IK715" s="22"/>
      <c r="IL715" s="22"/>
      <c r="IM715" s="22"/>
      <c r="IN715" s="22"/>
      <c r="IO715" s="22"/>
    </row>
    <row r="716" spans="1:249">
      <c r="A716" s="3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3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  <c r="HZ716" s="22"/>
      <c r="IA716" s="22"/>
      <c r="IB716" s="22"/>
      <c r="IC716" s="22"/>
      <c r="ID716" s="22"/>
      <c r="IE716" s="22"/>
      <c r="IF716" s="22"/>
      <c r="IG716" s="22"/>
      <c r="IH716" s="22"/>
      <c r="II716" s="22"/>
      <c r="IJ716" s="22"/>
      <c r="IK716" s="22"/>
      <c r="IL716" s="22"/>
      <c r="IM716" s="22"/>
      <c r="IN716" s="22"/>
      <c r="IO716" s="22"/>
    </row>
    <row r="717" spans="1:249">
      <c r="A717" s="3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3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  <c r="HZ717" s="22"/>
      <c r="IA717" s="22"/>
      <c r="IB717" s="22"/>
      <c r="IC717" s="22"/>
      <c r="ID717" s="22"/>
      <c r="IE717" s="22"/>
      <c r="IF717" s="22"/>
      <c r="IG717" s="22"/>
      <c r="IH717" s="22"/>
      <c r="II717" s="22"/>
      <c r="IJ717" s="22"/>
      <c r="IK717" s="22"/>
      <c r="IL717" s="22"/>
      <c r="IM717" s="22"/>
      <c r="IN717" s="22"/>
      <c r="IO717" s="22"/>
    </row>
    <row r="718" spans="1:249">
      <c r="A718" s="3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3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  <c r="HZ718" s="22"/>
      <c r="IA718" s="22"/>
      <c r="IB718" s="22"/>
      <c r="IC718" s="22"/>
      <c r="ID718" s="22"/>
      <c r="IE718" s="22"/>
      <c r="IF718" s="22"/>
      <c r="IG718" s="22"/>
      <c r="IH718" s="22"/>
      <c r="II718" s="22"/>
      <c r="IJ718" s="22"/>
      <c r="IK718" s="22"/>
      <c r="IL718" s="22"/>
      <c r="IM718" s="22"/>
      <c r="IN718" s="22"/>
      <c r="IO718" s="22"/>
    </row>
    <row r="719" spans="1:249">
      <c r="A719" s="3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3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  <c r="HZ719" s="22"/>
      <c r="IA719" s="22"/>
      <c r="IB719" s="22"/>
      <c r="IC719" s="22"/>
      <c r="ID719" s="22"/>
      <c r="IE719" s="22"/>
      <c r="IF719" s="22"/>
      <c r="IG719" s="22"/>
      <c r="IH719" s="22"/>
      <c r="II719" s="22"/>
      <c r="IJ719" s="22"/>
      <c r="IK719" s="22"/>
      <c r="IL719" s="22"/>
      <c r="IM719" s="22"/>
      <c r="IN719" s="22"/>
      <c r="IO719" s="22"/>
    </row>
    <row r="720" spans="1:249">
      <c r="A720" s="3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3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  <c r="HZ720" s="22"/>
      <c r="IA720" s="22"/>
      <c r="IB720" s="22"/>
      <c r="IC720" s="22"/>
      <c r="ID720" s="22"/>
      <c r="IE720" s="22"/>
      <c r="IF720" s="22"/>
      <c r="IG720" s="22"/>
      <c r="IH720" s="22"/>
      <c r="II720" s="22"/>
      <c r="IJ720" s="22"/>
      <c r="IK720" s="22"/>
      <c r="IL720" s="22"/>
      <c r="IM720" s="22"/>
      <c r="IN720" s="22"/>
      <c r="IO720" s="22"/>
    </row>
    <row r="721" spans="1:249">
      <c r="A721" s="3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3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  <c r="HZ721" s="22"/>
      <c r="IA721" s="22"/>
      <c r="IB721" s="22"/>
      <c r="IC721" s="22"/>
      <c r="ID721" s="22"/>
      <c r="IE721" s="22"/>
      <c r="IF721" s="22"/>
      <c r="IG721" s="22"/>
      <c r="IH721" s="22"/>
      <c r="II721" s="22"/>
      <c r="IJ721" s="22"/>
      <c r="IK721" s="22"/>
      <c r="IL721" s="22"/>
      <c r="IM721" s="22"/>
      <c r="IN721" s="22"/>
      <c r="IO721" s="22"/>
    </row>
    <row r="722" spans="1:249">
      <c r="A722" s="3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3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  <c r="HZ722" s="22"/>
      <c r="IA722" s="22"/>
      <c r="IB722" s="22"/>
      <c r="IC722" s="22"/>
      <c r="ID722" s="22"/>
      <c r="IE722" s="22"/>
      <c r="IF722" s="22"/>
      <c r="IG722" s="22"/>
      <c r="IH722" s="22"/>
      <c r="II722" s="22"/>
      <c r="IJ722" s="22"/>
      <c r="IK722" s="22"/>
      <c r="IL722" s="22"/>
      <c r="IM722" s="22"/>
      <c r="IN722" s="22"/>
      <c r="IO722" s="22"/>
    </row>
    <row r="723" spans="1:249">
      <c r="A723" s="3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3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  <c r="HZ723" s="22"/>
      <c r="IA723" s="22"/>
      <c r="IB723" s="22"/>
      <c r="IC723" s="22"/>
      <c r="ID723" s="22"/>
      <c r="IE723" s="22"/>
      <c r="IF723" s="22"/>
      <c r="IG723" s="22"/>
      <c r="IH723" s="22"/>
      <c r="II723" s="22"/>
      <c r="IJ723" s="22"/>
      <c r="IK723" s="22"/>
      <c r="IL723" s="22"/>
      <c r="IM723" s="22"/>
      <c r="IN723" s="22"/>
      <c r="IO723" s="22"/>
    </row>
    <row r="724" spans="1:249">
      <c r="A724" s="3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3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  <c r="HZ724" s="22"/>
      <c r="IA724" s="22"/>
      <c r="IB724" s="22"/>
      <c r="IC724" s="22"/>
      <c r="ID724" s="22"/>
      <c r="IE724" s="22"/>
      <c r="IF724" s="22"/>
      <c r="IG724" s="22"/>
      <c r="IH724" s="22"/>
      <c r="II724" s="22"/>
      <c r="IJ724" s="22"/>
      <c r="IK724" s="22"/>
      <c r="IL724" s="22"/>
      <c r="IM724" s="22"/>
      <c r="IN724" s="22"/>
      <c r="IO724" s="22"/>
    </row>
    <row r="725" spans="1:249">
      <c r="A725" s="3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3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  <c r="HZ725" s="22"/>
      <c r="IA725" s="22"/>
      <c r="IB725" s="22"/>
      <c r="IC725" s="22"/>
      <c r="ID725" s="22"/>
      <c r="IE725" s="22"/>
      <c r="IF725" s="22"/>
      <c r="IG725" s="22"/>
      <c r="IH725" s="22"/>
      <c r="II725" s="22"/>
      <c r="IJ725" s="22"/>
      <c r="IK725" s="22"/>
      <c r="IL725" s="22"/>
      <c r="IM725" s="22"/>
      <c r="IN725" s="22"/>
      <c r="IO725" s="22"/>
    </row>
    <row r="726" spans="1:249">
      <c r="A726" s="3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3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  <c r="HZ726" s="22"/>
      <c r="IA726" s="22"/>
      <c r="IB726" s="22"/>
      <c r="IC726" s="22"/>
      <c r="ID726" s="22"/>
      <c r="IE726" s="22"/>
      <c r="IF726" s="22"/>
      <c r="IG726" s="22"/>
      <c r="IH726" s="22"/>
      <c r="II726" s="22"/>
      <c r="IJ726" s="22"/>
      <c r="IK726" s="22"/>
      <c r="IL726" s="22"/>
      <c r="IM726" s="22"/>
      <c r="IN726" s="22"/>
      <c r="IO726" s="22"/>
    </row>
    <row r="727" spans="1:249">
      <c r="A727" s="3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3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  <c r="HZ727" s="22"/>
      <c r="IA727" s="22"/>
      <c r="IB727" s="22"/>
      <c r="IC727" s="22"/>
      <c r="ID727" s="22"/>
      <c r="IE727" s="22"/>
      <c r="IF727" s="22"/>
      <c r="IG727" s="22"/>
      <c r="IH727" s="22"/>
      <c r="II727" s="22"/>
      <c r="IJ727" s="22"/>
      <c r="IK727" s="22"/>
      <c r="IL727" s="22"/>
      <c r="IM727" s="22"/>
      <c r="IN727" s="22"/>
      <c r="IO727" s="22"/>
    </row>
    <row r="728" spans="1:249">
      <c r="A728" s="3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3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  <c r="HZ728" s="22"/>
      <c r="IA728" s="22"/>
      <c r="IB728" s="22"/>
      <c r="IC728" s="22"/>
      <c r="ID728" s="22"/>
      <c r="IE728" s="22"/>
      <c r="IF728" s="22"/>
      <c r="IG728" s="22"/>
      <c r="IH728" s="22"/>
      <c r="II728" s="22"/>
      <c r="IJ728" s="22"/>
      <c r="IK728" s="22"/>
      <c r="IL728" s="22"/>
      <c r="IM728" s="22"/>
      <c r="IN728" s="22"/>
      <c r="IO728" s="22"/>
    </row>
    <row r="729" spans="1:249">
      <c r="A729" s="3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3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  <c r="HZ729" s="22"/>
      <c r="IA729" s="22"/>
      <c r="IB729" s="22"/>
      <c r="IC729" s="22"/>
      <c r="ID729" s="22"/>
      <c r="IE729" s="22"/>
      <c r="IF729" s="22"/>
      <c r="IG729" s="22"/>
      <c r="IH729" s="22"/>
      <c r="II729" s="22"/>
      <c r="IJ729" s="22"/>
      <c r="IK729" s="22"/>
      <c r="IL729" s="22"/>
      <c r="IM729" s="22"/>
      <c r="IN729" s="22"/>
      <c r="IO729" s="22"/>
    </row>
    <row r="730" spans="1:249">
      <c r="A730" s="3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3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  <c r="HZ730" s="22"/>
      <c r="IA730" s="22"/>
      <c r="IB730" s="22"/>
      <c r="IC730" s="22"/>
      <c r="ID730" s="22"/>
      <c r="IE730" s="22"/>
      <c r="IF730" s="22"/>
      <c r="IG730" s="22"/>
      <c r="IH730" s="22"/>
      <c r="II730" s="22"/>
      <c r="IJ730" s="22"/>
      <c r="IK730" s="22"/>
      <c r="IL730" s="22"/>
      <c r="IM730" s="22"/>
      <c r="IN730" s="22"/>
      <c r="IO730" s="22"/>
    </row>
    <row r="731" spans="1:249">
      <c r="A731" s="3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3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  <c r="HZ731" s="22"/>
      <c r="IA731" s="22"/>
      <c r="IB731" s="22"/>
      <c r="IC731" s="22"/>
      <c r="ID731" s="22"/>
      <c r="IE731" s="22"/>
      <c r="IF731" s="22"/>
      <c r="IG731" s="22"/>
      <c r="IH731" s="22"/>
      <c r="II731" s="22"/>
      <c r="IJ731" s="22"/>
      <c r="IK731" s="22"/>
      <c r="IL731" s="22"/>
      <c r="IM731" s="22"/>
      <c r="IN731" s="22"/>
      <c r="IO731" s="22"/>
    </row>
    <row r="732" spans="1:249">
      <c r="A732" s="3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3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  <c r="HZ732" s="22"/>
      <c r="IA732" s="22"/>
      <c r="IB732" s="22"/>
      <c r="IC732" s="22"/>
      <c r="ID732" s="22"/>
      <c r="IE732" s="22"/>
      <c r="IF732" s="22"/>
      <c r="IG732" s="22"/>
      <c r="IH732" s="22"/>
      <c r="II732" s="22"/>
      <c r="IJ732" s="22"/>
      <c r="IK732" s="22"/>
      <c r="IL732" s="22"/>
      <c r="IM732" s="22"/>
      <c r="IN732" s="22"/>
      <c r="IO732" s="22"/>
    </row>
    <row r="733" spans="1:249">
      <c r="A733" s="3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3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  <c r="HZ733" s="22"/>
      <c r="IA733" s="22"/>
      <c r="IB733" s="22"/>
      <c r="IC733" s="22"/>
      <c r="ID733" s="22"/>
      <c r="IE733" s="22"/>
      <c r="IF733" s="22"/>
      <c r="IG733" s="22"/>
      <c r="IH733" s="22"/>
      <c r="II733" s="22"/>
      <c r="IJ733" s="22"/>
      <c r="IK733" s="22"/>
      <c r="IL733" s="22"/>
      <c r="IM733" s="22"/>
      <c r="IN733" s="22"/>
      <c r="IO733" s="22"/>
    </row>
    <row r="734" spans="1:249">
      <c r="A734" s="3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3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  <c r="HZ734" s="22"/>
      <c r="IA734" s="22"/>
      <c r="IB734" s="22"/>
      <c r="IC734" s="22"/>
      <c r="ID734" s="22"/>
      <c r="IE734" s="22"/>
      <c r="IF734" s="22"/>
      <c r="IG734" s="22"/>
      <c r="IH734" s="22"/>
      <c r="II734" s="22"/>
      <c r="IJ734" s="22"/>
      <c r="IK734" s="22"/>
      <c r="IL734" s="22"/>
      <c r="IM734" s="22"/>
      <c r="IN734" s="22"/>
      <c r="IO734" s="22"/>
    </row>
    <row r="735" spans="1:249">
      <c r="A735" s="3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3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  <c r="HZ735" s="22"/>
      <c r="IA735" s="22"/>
      <c r="IB735" s="22"/>
      <c r="IC735" s="22"/>
      <c r="ID735" s="22"/>
      <c r="IE735" s="22"/>
      <c r="IF735" s="22"/>
      <c r="IG735" s="22"/>
      <c r="IH735" s="22"/>
      <c r="II735" s="22"/>
      <c r="IJ735" s="22"/>
      <c r="IK735" s="22"/>
      <c r="IL735" s="22"/>
      <c r="IM735" s="22"/>
      <c r="IN735" s="22"/>
      <c r="IO735" s="22"/>
    </row>
    <row r="736" spans="1:249">
      <c r="A736" s="3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3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  <c r="HZ736" s="22"/>
      <c r="IA736" s="22"/>
      <c r="IB736" s="22"/>
      <c r="IC736" s="22"/>
      <c r="ID736" s="22"/>
      <c r="IE736" s="22"/>
      <c r="IF736" s="22"/>
      <c r="IG736" s="22"/>
      <c r="IH736" s="22"/>
      <c r="II736" s="22"/>
      <c r="IJ736" s="22"/>
      <c r="IK736" s="22"/>
      <c r="IL736" s="22"/>
      <c r="IM736" s="22"/>
      <c r="IN736" s="22"/>
      <c r="IO736" s="22"/>
    </row>
    <row r="737" spans="1:249">
      <c r="A737" s="3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3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  <c r="HZ737" s="22"/>
      <c r="IA737" s="22"/>
      <c r="IB737" s="22"/>
      <c r="IC737" s="22"/>
      <c r="ID737" s="22"/>
      <c r="IE737" s="22"/>
      <c r="IF737" s="22"/>
      <c r="IG737" s="22"/>
      <c r="IH737" s="22"/>
      <c r="II737" s="22"/>
      <c r="IJ737" s="22"/>
      <c r="IK737" s="22"/>
      <c r="IL737" s="22"/>
      <c r="IM737" s="22"/>
      <c r="IN737" s="22"/>
      <c r="IO737" s="22"/>
    </row>
    <row r="738" spans="1:249">
      <c r="A738" s="3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3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  <c r="HZ738" s="22"/>
      <c r="IA738" s="22"/>
      <c r="IB738" s="22"/>
      <c r="IC738" s="22"/>
      <c r="ID738" s="22"/>
      <c r="IE738" s="22"/>
      <c r="IF738" s="22"/>
      <c r="IG738" s="22"/>
      <c r="IH738" s="22"/>
      <c r="II738" s="22"/>
      <c r="IJ738" s="22"/>
      <c r="IK738" s="22"/>
      <c r="IL738" s="22"/>
      <c r="IM738" s="22"/>
      <c r="IN738" s="22"/>
      <c r="IO738" s="22"/>
    </row>
    <row r="739" spans="1:249">
      <c r="A739" s="3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3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  <c r="HZ739" s="22"/>
      <c r="IA739" s="22"/>
      <c r="IB739" s="22"/>
      <c r="IC739" s="22"/>
      <c r="ID739" s="22"/>
      <c r="IE739" s="22"/>
      <c r="IF739" s="22"/>
      <c r="IG739" s="22"/>
      <c r="IH739" s="22"/>
      <c r="II739" s="22"/>
      <c r="IJ739" s="22"/>
      <c r="IK739" s="22"/>
      <c r="IL739" s="22"/>
      <c r="IM739" s="22"/>
      <c r="IN739" s="22"/>
      <c r="IO739" s="22"/>
    </row>
    <row r="740" spans="1:249">
      <c r="A740" s="3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3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  <c r="HZ740" s="22"/>
      <c r="IA740" s="22"/>
      <c r="IB740" s="22"/>
      <c r="IC740" s="22"/>
      <c r="ID740" s="22"/>
      <c r="IE740" s="22"/>
      <c r="IF740" s="22"/>
      <c r="IG740" s="22"/>
      <c r="IH740" s="22"/>
      <c r="II740" s="22"/>
      <c r="IJ740" s="22"/>
      <c r="IK740" s="22"/>
      <c r="IL740" s="22"/>
      <c r="IM740" s="22"/>
      <c r="IN740" s="22"/>
      <c r="IO740" s="22"/>
    </row>
    <row r="741" spans="1:249">
      <c r="A741" s="3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3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  <c r="HZ741" s="22"/>
      <c r="IA741" s="22"/>
      <c r="IB741" s="22"/>
      <c r="IC741" s="22"/>
      <c r="ID741" s="22"/>
      <c r="IE741" s="22"/>
      <c r="IF741" s="22"/>
      <c r="IG741" s="22"/>
      <c r="IH741" s="22"/>
      <c r="II741" s="22"/>
      <c r="IJ741" s="22"/>
      <c r="IK741" s="22"/>
      <c r="IL741" s="22"/>
      <c r="IM741" s="22"/>
      <c r="IN741" s="22"/>
      <c r="IO741" s="22"/>
    </row>
    <row r="742" spans="1:249">
      <c r="A742" s="3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3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  <c r="HZ742" s="22"/>
      <c r="IA742" s="22"/>
      <c r="IB742" s="22"/>
      <c r="IC742" s="22"/>
      <c r="ID742" s="22"/>
      <c r="IE742" s="22"/>
      <c r="IF742" s="22"/>
      <c r="IG742" s="22"/>
      <c r="IH742" s="22"/>
      <c r="II742" s="22"/>
      <c r="IJ742" s="22"/>
      <c r="IK742" s="22"/>
      <c r="IL742" s="22"/>
      <c r="IM742" s="22"/>
      <c r="IN742" s="22"/>
      <c r="IO742" s="22"/>
    </row>
    <row r="743" spans="1:249">
      <c r="A743" s="3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3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  <c r="HZ743" s="22"/>
      <c r="IA743" s="22"/>
      <c r="IB743" s="22"/>
      <c r="IC743" s="22"/>
      <c r="ID743" s="22"/>
      <c r="IE743" s="22"/>
      <c r="IF743" s="22"/>
      <c r="IG743" s="22"/>
      <c r="IH743" s="22"/>
      <c r="II743" s="22"/>
      <c r="IJ743" s="22"/>
      <c r="IK743" s="22"/>
      <c r="IL743" s="22"/>
      <c r="IM743" s="22"/>
      <c r="IN743" s="22"/>
      <c r="IO743" s="22"/>
    </row>
    <row r="744" spans="1:249">
      <c r="A744" s="3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3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  <c r="HZ744" s="22"/>
      <c r="IA744" s="22"/>
      <c r="IB744" s="22"/>
      <c r="IC744" s="22"/>
      <c r="ID744" s="22"/>
      <c r="IE744" s="22"/>
      <c r="IF744" s="22"/>
      <c r="IG744" s="22"/>
      <c r="IH744" s="22"/>
      <c r="II744" s="22"/>
      <c r="IJ744" s="22"/>
      <c r="IK744" s="22"/>
      <c r="IL744" s="22"/>
      <c r="IM744" s="22"/>
      <c r="IN744" s="22"/>
      <c r="IO744" s="22"/>
    </row>
    <row r="745" spans="1:249">
      <c r="A745" s="3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3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  <c r="HZ745" s="22"/>
      <c r="IA745" s="22"/>
      <c r="IB745" s="22"/>
      <c r="IC745" s="22"/>
      <c r="ID745" s="22"/>
      <c r="IE745" s="22"/>
      <c r="IF745" s="22"/>
      <c r="IG745" s="22"/>
      <c r="IH745" s="22"/>
      <c r="II745" s="22"/>
      <c r="IJ745" s="22"/>
      <c r="IK745" s="22"/>
      <c r="IL745" s="22"/>
      <c r="IM745" s="22"/>
      <c r="IN745" s="22"/>
      <c r="IO745" s="22"/>
    </row>
    <row r="746" spans="1:249">
      <c r="A746" s="3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3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  <c r="HZ746" s="22"/>
      <c r="IA746" s="22"/>
      <c r="IB746" s="22"/>
      <c r="IC746" s="22"/>
      <c r="ID746" s="22"/>
      <c r="IE746" s="22"/>
      <c r="IF746" s="22"/>
      <c r="IG746" s="22"/>
      <c r="IH746" s="22"/>
      <c r="II746" s="22"/>
      <c r="IJ746" s="22"/>
      <c r="IK746" s="22"/>
      <c r="IL746" s="22"/>
      <c r="IM746" s="22"/>
      <c r="IN746" s="22"/>
      <c r="IO746" s="22"/>
    </row>
    <row r="747" spans="1:249">
      <c r="A747" s="3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3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  <c r="HZ747" s="22"/>
      <c r="IA747" s="22"/>
      <c r="IB747" s="22"/>
      <c r="IC747" s="22"/>
      <c r="ID747" s="22"/>
      <c r="IE747" s="22"/>
      <c r="IF747" s="22"/>
      <c r="IG747" s="22"/>
      <c r="IH747" s="22"/>
      <c r="II747" s="22"/>
      <c r="IJ747" s="22"/>
      <c r="IK747" s="22"/>
      <c r="IL747" s="22"/>
      <c r="IM747" s="22"/>
      <c r="IN747" s="22"/>
      <c r="IO747" s="22"/>
    </row>
    <row r="748" spans="1:249">
      <c r="A748" s="3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3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  <c r="HZ748" s="22"/>
      <c r="IA748" s="22"/>
      <c r="IB748" s="22"/>
      <c r="IC748" s="22"/>
      <c r="ID748" s="22"/>
      <c r="IE748" s="22"/>
      <c r="IF748" s="22"/>
      <c r="IG748" s="22"/>
      <c r="IH748" s="22"/>
      <c r="II748" s="22"/>
      <c r="IJ748" s="22"/>
      <c r="IK748" s="22"/>
      <c r="IL748" s="22"/>
      <c r="IM748" s="22"/>
      <c r="IN748" s="22"/>
      <c r="IO748" s="22"/>
    </row>
    <row r="749" spans="1:249">
      <c r="A749" s="3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3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  <c r="HZ749" s="22"/>
      <c r="IA749" s="22"/>
      <c r="IB749" s="22"/>
      <c r="IC749" s="22"/>
      <c r="ID749" s="22"/>
      <c r="IE749" s="22"/>
      <c r="IF749" s="22"/>
      <c r="IG749" s="22"/>
      <c r="IH749" s="22"/>
      <c r="II749" s="22"/>
      <c r="IJ749" s="22"/>
      <c r="IK749" s="22"/>
      <c r="IL749" s="22"/>
      <c r="IM749" s="22"/>
      <c r="IN749" s="22"/>
      <c r="IO749" s="22"/>
    </row>
    <row r="750" spans="1:249">
      <c r="A750" s="3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3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  <c r="HZ750" s="22"/>
      <c r="IA750" s="22"/>
      <c r="IB750" s="22"/>
      <c r="IC750" s="22"/>
      <c r="ID750" s="22"/>
      <c r="IE750" s="22"/>
      <c r="IF750" s="22"/>
      <c r="IG750" s="22"/>
      <c r="IH750" s="22"/>
      <c r="II750" s="22"/>
      <c r="IJ750" s="22"/>
      <c r="IK750" s="22"/>
      <c r="IL750" s="22"/>
      <c r="IM750" s="22"/>
      <c r="IN750" s="22"/>
      <c r="IO750" s="22"/>
    </row>
    <row r="751" spans="1:249">
      <c r="A751" s="3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3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  <c r="HZ751" s="22"/>
      <c r="IA751" s="22"/>
      <c r="IB751" s="22"/>
      <c r="IC751" s="22"/>
      <c r="ID751" s="22"/>
      <c r="IE751" s="22"/>
      <c r="IF751" s="22"/>
      <c r="IG751" s="22"/>
      <c r="IH751" s="22"/>
      <c r="II751" s="22"/>
      <c r="IJ751" s="22"/>
      <c r="IK751" s="22"/>
      <c r="IL751" s="22"/>
      <c r="IM751" s="22"/>
      <c r="IN751" s="22"/>
      <c r="IO751" s="22"/>
    </row>
    <row r="752" spans="1:249">
      <c r="A752" s="3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3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  <c r="HZ752" s="22"/>
      <c r="IA752" s="22"/>
      <c r="IB752" s="22"/>
      <c r="IC752" s="22"/>
      <c r="ID752" s="22"/>
      <c r="IE752" s="22"/>
      <c r="IF752" s="22"/>
      <c r="IG752" s="22"/>
      <c r="IH752" s="22"/>
      <c r="II752" s="22"/>
      <c r="IJ752" s="22"/>
      <c r="IK752" s="22"/>
      <c r="IL752" s="22"/>
      <c r="IM752" s="22"/>
      <c r="IN752" s="22"/>
      <c r="IO752" s="22"/>
    </row>
    <row r="753" spans="1:249">
      <c r="A753" s="3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3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  <c r="HZ753" s="22"/>
      <c r="IA753" s="22"/>
      <c r="IB753" s="22"/>
      <c r="IC753" s="22"/>
      <c r="ID753" s="22"/>
      <c r="IE753" s="22"/>
      <c r="IF753" s="22"/>
      <c r="IG753" s="22"/>
      <c r="IH753" s="22"/>
      <c r="II753" s="22"/>
      <c r="IJ753" s="22"/>
      <c r="IK753" s="22"/>
      <c r="IL753" s="22"/>
      <c r="IM753" s="22"/>
      <c r="IN753" s="22"/>
      <c r="IO753" s="22"/>
    </row>
    <row r="754" spans="1:249">
      <c r="A754" s="3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3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  <c r="HZ754" s="22"/>
      <c r="IA754" s="22"/>
      <c r="IB754" s="22"/>
      <c r="IC754" s="22"/>
      <c r="ID754" s="22"/>
      <c r="IE754" s="22"/>
      <c r="IF754" s="22"/>
      <c r="IG754" s="22"/>
      <c r="IH754" s="22"/>
      <c r="II754" s="22"/>
      <c r="IJ754" s="22"/>
      <c r="IK754" s="22"/>
      <c r="IL754" s="22"/>
      <c r="IM754" s="22"/>
      <c r="IN754" s="22"/>
      <c r="IO754" s="22"/>
    </row>
    <row r="755" spans="1:249">
      <c r="A755" s="3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3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  <c r="HZ755" s="22"/>
      <c r="IA755" s="22"/>
      <c r="IB755" s="22"/>
      <c r="IC755" s="22"/>
      <c r="ID755" s="22"/>
      <c r="IE755" s="22"/>
      <c r="IF755" s="22"/>
      <c r="IG755" s="22"/>
      <c r="IH755" s="22"/>
      <c r="II755" s="22"/>
      <c r="IJ755" s="22"/>
      <c r="IK755" s="22"/>
      <c r="IL755" s="22"/>
      <c r="IM755" s="22"/>
      <c r="IN755" s="22"/>
      <c r="IO755" s="22"/>
    </row>
    <row r="756" spans="1:249">
      <c r="A756" s="3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3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  <c r="HZ756" s="22"/>
      <c r="IA756" s="22"/>
      <c r="IB756" s="22"/>
      <c r="IC756" s="22"/>
      <c r="ID756" s="22"/>
      <c r="IE756" s="22"/>
      <c r="IF756" s="22"/>
      <c r="IG756" s="22"/>
      <c r="IH756" s="22"/>
      <c r="II756" s="22"/>
      <c r="IJ756" s="22"/>
      <c r="IK756" s="22"/>
      <c r="IL756" s="22"/>
      <c r="IM756" s="22"/>
      <c r="IN756" s="22"/>
      <c r="IO756" s="22"/>
    </row>
    <row r="757" spans="1:249">
      <c r="A757" s="3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3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  <c r="HZ757" s="22"/>
      <c r="IA757" s="22"/>
      <c r="IB757" s="22"/>
      <c r="IC757" s="22"/>
      <c r="ID757" s="22"/>
      <c r="IE757" s="22"/>
      <c r="IF757" s="22"/>
      <c r="IG757" s="22"/>
      <c r="IH757" s="22"/>
      <c r="II757" s="22"/>
      <c r="IJ757" s="22"/>
      <c r="IK757" s="22"/>
      <c r="IL757" s="22"/>
      <c r="IM757" s="22"/>
      <c r="IN757" s="22"/>
      <c r="IO757" s="22"/>
    </row>
    <row r="758" spans="1:249">
      <c r="A758" s="3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3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  <c r="HZ758" s="22"/>
      <c r="IA758" s="22"/>
      <c r="IB758" s="22"/>
      <c r="IC758" s="22"/>
      <c r="ID758" s="22"/>
      <c r="IE758" s="22"/>
      <c r="IF758" s="22"/>
      <c r="IG758" s="22"/>
      <c r="IH758" s="22"/>
      <c r="II758" s="22"/>
      <c r="IJ758" s="22"/>
      <c r="IK758" s="22"/>
      <c r="IL758" s="22"/>
      <c r="IM758" s="22"/>
      <c r="IN758" s="22"/>
      <c r="IO758" s="22"/>
    </row>
    <row r="759" spans="1:249">
      <c r="A759" s="3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3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  <c r="HZ759" s="22"/>
      <c r="IA759" s="22"/>
      <c r="IB759" s="22"/>
      <c r="IC759" s="22"/>
      <c r="ID759" s="22"/>
      <c r="IE759" s="22"/>
      <c r="IF759" s="22"/>
      <c r="IG759" s="22"/>
      <c r="IH759" s="22"/>
      <c r="II759" s="22"/>
      <c r="IJ759" s="22"/>
      <c r="IK759" s="22"/>
      <c r="IL759" s="22"/>
      <c r="IM759" s="22"/>
      <c r="IN759" s="22"/>
      <c r="IO759" s="22"/>
    </row>
    <row r="760" spans="1:249">
      <c r="A760" s="3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3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  <c r="HZ760" s="22"/>
      <c r="IA760" s="22"/>
      <c r="IB760" s="22"/>
      <c r="IC760" s="22"/>
      <c r="ID760" s="22"/>
      <c r="IE760" s="22"/>
      <c r="IF760" s="22"/>
      <c r="IG760" s="22"/>
      <c r="IH760" s="22"/>
      <c r="II760" s="22"/>
      <c r="IJ760" s="22"/>
      <c r="IK760" s="22"/>
      <c r="IL760" s="22"/>
      <c r="IM760" s="22"/>
      <c r="IN760" s="22"/>
      <c r="IO760" s="22"/>
    </row>
    <row r="761" spans="1:249">
      <c r="A761" s="3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3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  <c r="HZ761" s="22"/>
      <c r="IA761" s="22"/>
      <c r="IB761" s="22"/>
      <c r="IC761" s="22"/>
      <c r="ID761" s="22"/>
      <c r="IE761" s="22"/>
      <c r="IF761" s="22"/>
      <c r="IG761" s="22"/>
      <c r="IH761" s="22"/>
      <c r="II761" s="22"/>
      <c r="IJ761" s="22"/>
      <c r="IK761" s="22"/>
      <c r="IL761" s="22"/>
      <c r="IM761" s="22"/>
      <c r="IN761" s="22"/>
      <c r="IO761" s="22"/>
    </row>
    <row r="762" spans="1:249">
      <c r="A762" s="3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3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  <c r="HZ762" s="22"/>
      <c r="IA762" s="22"/>
      <c r="IB762" s="22"/>
      <c r="IC762" s="22"/>
      <c r="ID762" s="22"/>
      <c r="IE762" s="22"/>
      <c r="IF762" s="22"/>
      <c r="IG762" s="22"/>
      <c r="IH762" s="22"/>
      <c r="II762" s="22"/>
      <c r="IJ762" s="22"/>
      <c r="IK762" s="22"/>
      <c r="IL762" s="22"/>
      <c r="IM762" s="22"/>
      <c r="IN762" s="22"/>
      <c r="IO762" s="22"/>
    </row>
    <row r="763" spans="1:249">
      <c r="A763" s="3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3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  <c r="HZ763" s="22"/>
      <c r="IA763" s="22"/>
      <c r="IB763" s="22"/>
      <c r="IC763" s="22"/>
      <c r="ID763" s="22"/>
      <c r="IE763" s="22"/>
      <c r="IF763" s="22"/>
      <c r="IG763" s="22"/>
      <c r="IH763" s="22"/>
      <c r="II763" s="22"/>
      <c r="IJ763" s="22"/>
      <c r="IK763" s="22"/>
      <c r="IL763" s="22"/>
      <c r="IM763" s="22"/>
      <c r="IN763" s="22"/>
      <c r="IO763" s="22"/>
    </row>
    <row r="764" spans="1:249">
      <c r="A764" s="3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3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  <c r="HZ764" s="22"/>
      <c r="IA764" s="22"/>
      <c r="IB764" s="22"/>
      <c r="IC764" s="22"/>
      <c r="ID764" s="22"/>
      <c r="IE764" s="22"/>
      <c r="IF764" s="22"/>
      <c r="IG764" s="22"/>
      <c r="IH764" s="22"/>
      <c r="II764" s="22"/>
      <c r="IJ764" s="22"/>
      <c r="IK764" s="22"/>
      <c r="IL764" s="22"/>
      <c r="IM764" s="22"/>
      <c r="IN764" s="22"/>
      <c r="IO764" s="22"/>
    </row>
    <row r="765" spans="1:249">
      <c r="A765" s="3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3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  <c r="HZ765" s="22"/>
      <c r="IA765" s="22"/>
      <c r="IB765" s="22"/>
      <c r="IC765" s="22"/>
      <c r="ID765" s="22"/>
      <c r="IE765" s="22"/>
      <c r="IF765" s="22"/>
      <c r="IG765" s="22"/>
      <c r="IH765" s="22"/>
      <c r="II765" s="22"/>
      <c r="IJ765" s="22"/>
      <c r="IK765" s="22"/>
      <c r="IL765" s="22"/>
      <c r="IM765" s="22"/>
      <c r="IN765" s="22"/>
      <c r="IO765" s="22"/>
    </row>
    <row r="766" spans="1:249">
      <c r="A766" s="3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3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  <c r="HZ766" s="22"/>
      <c r="IA766" s="22"/>
      <c r="IB766" s="22"/>
      <c r="IC766" s="22"/>
      <c r="ID766" s="22"/>
      <c r="IE766" s="22"/>
      <c r="IF766" s="22"/>
      <c r="IG766" s="22"/>
      <c r="IH766" s="22"/>
      <c r="II766" s="22"/>
      <c r="IJ766" s="22"/>
      <c r="IK766" s="22"/>
      <c r="IL766" s="22"/>
      <c r="IM766" s="22"/>
      <c r="IN766" s="22"/>
      <c r="IO766" s="22"/>
    </row>
    <row r="767" spans="1:249">
      <c r="A767" s="3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3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  <c r="HZ767" s="22"/>
      <c r="IA767" s="22"/>
      <c r="IB767" s="22"/>
      <c r="IC767" s="22"/>
      <c r="ID767" s="22"/>
      <c r="IE767" s="22"/>
      <c r="IF767" s="22"/>
      <c r="IG767" s="22"/>
      <c r="IH767" s="22"/>
      <c r="II767" s="22"/>
      <c r="IJ767" s="22"/>
      <c r="IK767" s="22"/>
      <c r="IL767" s="22"/>
      <c r="IM767" s="22"/>
      <c r="IN767" s="22"/>
      <c r="IO767" s="22"/>
    </row>
    <row r="768" spans="1:249">
      <c r="A768" s="3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3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  <c r="HZ768" s="22"/>
      <c r="IA768" s="22"/>
      <c r="IB768" s="22"/>
      <c r="IC768" s="22"/>
      <c r="ID768" s="22"/>
      <c r="IE768" s="22"/>
      <c r="IF768" s="22"/>
      <c r="IG768" s="22"/>
      <c r="IH768" s="22"/>
      <c r="II768" s="22"/>
      <c r="IJ768" s="22"/>
      <c r="IK768" s="22"/>
      <c r="IL768" s="22"/>
      <c r="IM768" s="22"/>
      <c r="IN768" s="22"/>
      <c r="IO768" s="22"/>
    </row>
    <row r="769" spans="1:249">
      <c r="A769" s="3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3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  <c r="HZ769" s="22"/>
      <c r="IA769" s="22"/>
      <c r="IB769" s="22"/>
      <c r="IC769" s="22"/>
      <c r="ID769" s="22"/>
      <c r="IE769" s="22"/>
      <c r="IF769" s="22"/>
      <c r="IG769" s="22"/>
      <c r="IH769" s="22"/>
      <c r="II769" s="22"/>
      <c r="IJ769" s="22"/>
      <c r="IK769" s="22"/>
      <c r="IL769" s="22"/>
      <c r="IM769" s="22"/>
      <c r="IN769" s="22"/>
      <c r="IO769" s="22"/>
    </row>
    <row r="770" spans="1:249">
      <c r="A770" s="3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3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  <c r="HZ770" s="22"/>
      <c r="IA770" s="22"/>
      <c r="IB770" s="22"/>
      <c r="IC770" s="22"/>
      <c r="ID770" s="22"/>
      <c r="IE770" s="22"/>
      <c r="IF770" s="22"/>
      <c r="IG770" s="22"/>
      <c r="IH770" s="22"/>
      <c r="II770" s="22"/>
      <c r="IJ770" s="22"/>
      <c r="IK770" s="22"/>
      <c r="IL770" s="22"/>
      <c r="IM770" s="22"/>
      <c r="IN770" s="22"/>
      <c r="IO770" s="22"/>
    </row>
    <row r="771" spans="1:249">
      <c r="A771" s="3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3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  <c r="HZ771" s="22"/>
      <c r="IA771" s="22"/>
      <c r="IB771" s="22"/>
      <c r="IC771" s="22"/>
      <c r="ID771" s="22"/>
      <c r="IE771" s="22"/>
      <c r="IF771" s="22"/>
      <c r="IG771" s="22"/>
      <c r="IH771" s="22"/>
      <c r="II771" s="22"/>
      <c r="IJ771" s="22"/>
      <c r="IK771" s="22"/>
      <c r="IL771" s="22"/>
      <c r="IM771" s="22"/>
      <c r="IN771" s="22"/>
      <c r="IO771" s="22"/>
    </row>
    <row r="772" spans="1:249">
      <c r="A772" s="3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3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  <c r="HZ772" s="22"/>
      <c r="IA772" s="22"/>
      <c r="IB772" s="22"/>
      <c r="IC772" s="22"/>
      <c r="ID772" s="22"/>
      <c r="IE772" s="22"/>
      <c r="IF772" s="22"/>
      <c r="IG772" s="22"/>
      <c r="IH772" s="22"/>
      <c r="II772" s="22"/>
      <c r="IJ772" s="22"/>
      <c r="IK772" s="22"/>
      <c r="IL772" s="22"/>
      <c r="IM772" s="22"/>
      <c r="IN772" s="22"/>
      <c r="IO772" s="22"/>
    </row>
    <row r="773" spans="1:249">
      <c r="A773" s="3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3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  <c r="HZ773" s="22"/>
      <c r="IA773" s="22"/>
      <c r="IB773" s="22"/>
      <c r="IC773" s="22"/>
      <c r="ID773" s="22"/>
      <c r="IE773" s="22"/>
      <c r="IF773" s="22"/>
      <c r="IG773" s="22"/>
      <c r="IH773" s="22"/>
      <c r="II773" s="22"/>
      <c r="IJ773" s="22"/>
      <c r="IK773" s="22"/>
      <c r="IL773" s="22"/>
      <c r="IM773" s="22"/>
      <c r="IN773" s="22"/>
      <c r="IO773" s="22"/>
    </row>
    <row r="774" spans="1:249">
      <c r="A774" s="3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3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  <c r="HZ774" s="22"/>
      <c r="IA774" s="22"/>
      <c r="IB774" s="22"/>
      <c r="IC774" s="22"/>
      <c r="ID774" s="22"/>
      <c r="IE774" s="22"/>
      <c r="IF774" s="22"/>
      <c r="IG774" s="22"/>
      <c r="IH774" s="22"/>
      <c r="II774" s="22"/>
      <c r="IJ774" s="22"/>
      <c r="IK774" s="22"/>
      <c r="IL774" s="22"/>
      <c r="IM774" s="22"/>
      <c r="IN774" s="22"/>
      <c r="IO774" s="22"/>
    </row>
    <row r="775" spans="1:249">
      <c r="A775" s="3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3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  <c r="HZ775" s="22"/>
      <c r="IA775" s="22"/>
      <c r="IB775" s="22"/>
      <c r="IC775" s="22"/>
      <c r="ID775" s="22"/>
      <c r="IE775" s="22"/>
      <c r="IF775" s="22"/>
      <c r="IG775" s="22"/>
      <c r="IH775" s="22"/>
      <c r="II775" s="22"/>
      <c r="IJ775" s="22"/>
      <c r="IK775" s="22"/>
      <c r="IL775" s="22"/>
      <c r="IM775" s="22"/>
      <c r="IN775" s="22"/>
      <c r="IO775" s="22"/>
    </row>
    <row r="776" spans="1:249">
      <c r="A776" s="3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3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  <c r="HZ776" s="22"/>
      <c r="IA776" s="22"/>
      <c r="IB776" s="22"/>
      <c r="IC776" s="22"/>
      <c r="ID776" s="22"/>
      <c r="IE776" s="22"/>
      <c r="IF776" s="22"/>
      <c r="IG776" s="22"/>
      <c r="IH776" s="22"/>
      <c r="II776" s="22"/>
      <c r="IJ776" s="22"/>
      <c r="IK776" s="22"/>
      <c r="IL776" s="22"/>
      <c r="IM776" s="22"/>
      <c r="IN776" s="22"/>
      <c r="IO776" s="22"/>
    </row>
    <row r="777" spans="1:249">
      <c r="A777" s="3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3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  <c r="HZ777" s="22"/>
      <c r="IA777" s="22"/>
      <c r="IB777" s="22"/>
      <c r="IC777" s="22"/>
      <c r="ID777" s="22"/>
      <c r="IE777" s="22"/>
      <c r="IF777" s="22"/>
      <c r="IG777" s="22"/>
      <c r="IH777" s="22"/>
      <c r="II777" s="22"/>
      <c r="IJ777" s="22"/>
      <c r="IK777" s="22"/>
      <c r="IL777" s="22"/>
      <c r="IM777" s="22"/>
      <c r="IN777" s="22"/>
      <c r="IO777" s="22"/>
    </row>
    <row r="778" spans="1:249">
      <c r="A778" s="3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3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  <c r="HZ778" s="22"/>
      <c r="IA778" s="22"/>
      <c r="IB778" s="22"/>
      <c r="IC778" s="22"/>
      <c r="ID778" s="22"/>
      <c r="IE778" s="22"/>
      <c r="IF778" s="22"/>
      <c r="IG778" s="22"/>
      <c r="IH778" s="22"/>
      <c r="II778" s="22"/>
      <c r="IJ778" s="22"/>
      <c r="IK778" s="22"/>
      <c r="IL778" s="22"/>
      <c r="IM778" s="22"/>
      <c r="IN778" s="22"/>
      <c r="IO778" s="22"/>
    </row>
    <row r="779" spans="1:249">
      <c r="A779" s="3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3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  <c r="HZ779" s="22"/>
      <c r="IA779" s="22"/>
      <c r="IB779" s="22"/>
      <c r="IC779" s="22"/>
      <c r="ID779" s="22"/>
      <c r="IE779" s="22"/>
      <c r="IF779" s="22"/>
      <c r="IG779" s="22"/>
      <c r="IH779" s="22"/>
      <c r="II779" s="22"/>
      <c r="IJ779" s="22"/>
      <c r="IK779" s="22"/>
      <c r="IL779" s="22"/>
      <c r="IM779" s="22"/>
      <c r="IN779" s="22"/>
      <c r="IO779" s="22"/>
    </row>
    <row r="780" spans="1:249">
      <c r="A780" s="3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3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  <c r="HZ780" s="22"/>
      <c r="IA780" s="22"/>
      <c r="IB780" s="22"/>
      <c r="IC780" s="22"/>
      <c r="ID780" s="22"/>
      <c r="IE780" s="22"/>
      <c r="IF780" s="22"/>
      <c r="IG780" s="22"/>
      <c r="IH780" s="22"/>
      <c r="II780" s="22"/>
      <c r="IJ780" s="22"/>
      <c r="IK780" s="22"/>
      <c r="IL780" s="22"/>
      <c r="IM780" s="22"/>
      <c r="IN780" s="22"/>
      <c r="IO780" s="22"/>
    </row>
    <row r="781" spans="1:249">
      <c r="A781" s="3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3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  <c r="HZ781" s="22"/>
      <c r="IA781" s="22"/>
      <c r="IB781" s="22"/>
      <c r="IC781" s="22"/>
      <c r="ID781" s="22"/>
      <c r="IE781" s="22"/>
      <c r="IF781" s="22"/>
      <c r="IG781" s="22"/>
      <c r="IH781" s="22"/>
      <c r="II781" s="22"/>
      <c r="IJ781" s="22"/>
      <c r="IK781" s="22"/>
      <c r="IL781" s="22"/>
      <c r="IM781" s="22"/>
      <c r="IN781" s="22"/>
      <c r="IO781" s="22"/>
    </row>
    <row r="782" spans="1:249">
      <c r="A782" s="3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3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  <c r="HZ782" s="22"/>
      <c r="IA782" s="22"/>
      <c r="IB782" s="22"/>
      <c r="IC782" s="22"/>
      <c r="ID782" s="22"/>
      <c r="IE782" s="22"/>
      <c r="IF782" s="22"/>
      <c r="IG782" s="22"/>
      <c r="IH782" s="22"/>
      <c r="II782" s="22"/>
      <c r="IJ782" s="22"/>
      <c r="IK782" s="22"/>
      <c r="IL782" s="22"/>
      <c r="IM782" s="22"/>
      <c r="IN782" s="22"/>
      <c r="IO782" s="22"/>
    </row>
    <row r="783" spans="1:249">
      <c r="A783" s="3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3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  <c r="HZ783" s="22"/>
      <c r="IA783" s="22"/>
      <c r="IB783" s="22"/>
      <c r="IC783" s="22"/>
      <c r="ID783" s="22"/>
      <c r="IE783" s="22"/>
      <c r="IF783" s="22"/>
      <c r="IG783" s="22"/>
      <c r="IH783" s="22"/>
      <c r="II783" s="22"/>
      <c r="IJ783" s="22"/>
      <c r="IK783" s="22"/>
      <c r="IL783" s="22"/>
      <c r="IM783" s="22"/>
      <c r="IN783" s="22"/>
      <c r="IO783" s="22"/>
    </row>
    <row r="784" spans="1:249">
      <c r="A784" s="3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3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  <c r="HZ784" s="22"/>
      <c r="IA784" s="22"/>
      <c r="IB784" s="22"/>
      <c r="IC784" s="22"/>
      <c r="ID784" s="22"/>
      <c r="IE784" s="22"/>
      <c r="IF784" s="22"/>
      <c r="IG784" s="22"/>
      <c r="IH784" s="22"/>
      <c r="II784" s="22"/>
      <c r="IJ784" s="22"/>
      <c r="IK784" s="22"/>
      <c r="IL784" s="22"/>
      <c r="IM784" s="22"/>
      <c r="IN784" s="22"/>
      <c r="IO784" s="22"/>
    </row>
    <row r="785" spans="1:249">
      <c r="A785" s="3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3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  <c r="HZ785" s="22"/>
      <c r="IA785" s="22"/>
      <c r="IB785" s="22"/>
      <c r="IC785" s="22"/>
      <c r="ID785" s="22"/>
      <c r="IE785" s="22"/>
      <c r="IF785" s="22"/>
      <c r="IG785" s="22"/>
      <c r="IH785" s="22"/>
      <c r="II785" s="22"/>
      <c r="IJ785" s="22"/>
      <c r="IK785" s="22"/>
      <c r="IL785" s="22"/>
      <c r="IM785" s="22"/>
      <c r="IN785" s="22"/>
      <c r="IO785" s="22"/>
    </row>
    <row r="786" spans="1:249">
      <c r="A786" s="3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3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  <c r="HZ786" s="22"/>
      <c r="IA786" s="22"/>
      <c r="IB786" s="22"/>
      <c r="IC786" s="22"/>
      <c r="ID786" s="22"/>
      <c r="IE786" s="22"/>
      <c r="IF786" s="22"/>
      <c r="IG786" s="22"/>
      <c r="IH786" s="22"/>
      <c r="II786" s="22"/>
      <c r="IJ786" s="22"/>
      <c r="IK786" s="22"/>
      <c r="IL786" s="22"/>
      <c r="IM786" s="22"/>
      <c r="IN786" s="22"/>
      <c r="IO786" s="22"/>
    </row>
    <row r="787" spans="1:249">
      <c r="A787" s="3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3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  <c r="HZ787" s="22"/>
      <c r="IA787" s="22"/>
      <c r="IB787" s="22"/>
      <c r="IC787" s="22"/>
      <c r="ID787" s="22"/>
      <c r="IE787" s="22"/>
      <c r="IF787" s="22"/>
      <c r="IG787" s="22"/>
      <c r="IH787" s="22"/>
      <c r="II787" s="22"/>
      <c r="IJ787" s="22"/>
      <c r="IK787" s="22"/>
      <c r="IL787" s="22"/>
      <c r="IM787" s="22"/>
      <c r="IN787" s="22"/>
      <c r="IO787" s="22"/>
    </row>
    <row r="788" spans="1:249">
      <c r="A788" s="3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3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  <c r="HZ788" s="22"/>
      <c r="IA788" s="22"/>
      <c r="IB788" s="22"/>
      <c r="IC788" s="22"/>
      <c r="ID788" s="22"/>
      <c r="IE788" s="22"/>
      <c r="IF788" s="22"/>
      <c r="IG788" s="22"/>
      <c r="IH788" s="22"/>
      <c r="II788" s="22"/>
      <c r="IJ788" s="22"/>
      <c r="IK788" s="22"/>
      <c r="IL788" s="22"/>
      <c r="IM788" s="22"/>
      <c r="IN788" s="22"/>
      <c r="IO788" s="22"/>
    </row>
    <row r="789" spans="1:249">
      <c r="A789" s="3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3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  <c r="HZ789" s="22"/>
      <c r="IA789" s="22"/>
      <c r="IB789" s="22"/>
      <c r="IC789" s="22"/>
      <c r="ID789" s="22"/>
      <c r="IE789" s="22"/>
      <c r="IF789" s="22"/>
      <c r="IG789" s="22"/>
      <c r="IH789" s="22"/>
      <c r="II789" s="22"/>
      <c r="IJ789" s="22"/>
      <c r="IK789" s="22"/>
      <c r="IL789" s="22"/>
      <c r="IM789" s="22"/>
      <c r="IN789" s="22"/>
      <c r="IO789" s="22"/>
    </row>
    <row r="790" spans="1:249">
      <c r="A790" s="3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3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  <c r="HZ790" s="22"/>
      <c r="IA790" s="22"/>
      <c r="IB790" s="22"/>
      <c r="IC790" s="22"/>
      <c r="ID790" s="22"/>
      <c r="IE790" s="22"/>
      <c r="IF790" s="22"/>
      <c r="IG790" s="22"/>
      <c r="IH790" s="22"/>
      <c r="II790" s="22"/>
      <c r="IJ790" s="22"/>
      <c r="IK790" s="22"/>
      <c r="IL790" s="22"/>
      <c r="IM790" s="22"/>
      <c r="IN790" s="22"/>
      <c r="IO790" s="22"/>
    </row>
    <row r="791" spans="1:249">
      <c r="A791" s="3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3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  <c r="HZ791" s="22"/>
      <c r="IA791" s="22"/>
      <c r="IB791" s="22"/>
      <c r="IC791" s="22"/>
      <c r="ID791" s="22"/>
      <c r="IE791" s="22"/>
      <c r="IF791" s="22"/>
      <c r="IG791" s="22"/>
      <c r="IH791" s="22"/>
      <c r="II791" s="22"/>
      <c r="IJ791" s="22"/>
      <c r="IK791" s="22"/>
      <c r="IL791" s="22"/>
      <c r="IM791" s="22"/>
      <c r="IN791" s="22"/>
      <c r="IO791" s="22"/>
    </row>
    <row r="792" spans="1:249">
      <c r="A792" s="3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3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  <c r="HZ792" s="22"/>
      <c r="IA792" s="22"/>
      <c r="IB792" s="22"/>
      <c r="IC792" s="22"/>
      <c r="ID792" s="22"/>
      <c r="IE792" s="22"/>
      <c r="IF792" s="22"/>
      <c r="IG792" s="22"/>
      <c r="IH792" s="22"/>
      <c r="II792" s="22"/>
      <c r="IJ792" s="22"/>
      <c r="IK792" s="22"/>
      <c r="IL792" s="22"/>
      <c r="IM792" s="22"/>
      <c r="IN792" s="22"/>
      <c r="IO792" s="22"/>
    </row>
    <row r="793" spans="1:249">
      <c r="A793" s="3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3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  <c r="HZ793" s="22"/>
      <c r="IA793" s="22"/>
      <c r="IB793" s="22"/>
      <c r="IC793" s="22"/>
      <c r="ID793" s="22"/>
      <c r="IE793" s="22"/>
      <c r="IF793" s="22"/>
      <c r="IG793" s="22"/>
      <c r="IH793" s="22"/>
      <c r="II793" s="22"/>
      <c r="IJ793" s="22"/>
      <c r="IK793" s="22"/>
      <c r="IL793" s="22"/>
      <c r="IM793" s="22"/>
      <c r="IN793" s="22"/>
      <c r="IO793" s="22"/>
    </row>
    <row r="794" spans="1:249">
      <c r="A794" s="3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3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  <c r="HZ794" s="22"/>
      <c r="IA794" s="22"/>
      <c r="IB794" s="22"/>
      <c r="IC794" s="22"/>
      <c r="ID794" s="22"/>
      <c r="IE794" s="22"/>
      <c r="IF794" s="22"/>
      <c r="IG794" s="22"/>
      <c r="IH794" s="22"/>
      <c r="II794" s="22"/>
      <c r="IJ794" s="22"/>
      <c r="IK794" s="22"/>
      <c r="IL794" s="22"/>
      <c r="IM794" s="22"/>
      <c r="IN794" s="22"/>
      <c r="IO794" s="22"/>
    </row>
    <row r="795" spans="1:249">
      <c r="A795" s="3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3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  <c r="HZ795" s="22"/>
      <c r="IA795" s="22"/>
      <c r="IB795" s="22"/>
      <c r="IC795" s="22"/>
      <c r="ID795" s="22"/>
      <c r="IE795" s="22"/>
      <c r="IF795" s="22"/>
      <c r="IG795" s="22"/>
      <c r="IH795" s="22"/>
      <c r="II795" s="22"/>
      <c r="IJ795" s="22"/>
      <c r="IK795" s="22"/>
      <c r="IL795" s="22"/>
      <c r="IM795" s="22"/>
      <c r="IN795" s="22"/>
      <c r="IO795" s="22"/>
    </row>
    <row r="796" spans="1:249">
      <c r="A796" s="3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3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  <c r="HZ796" s="22"/>
      <c r="IA796" s="22"/>
      <c r="IB796" s="22"/>
      <c r="IC796" s="22"/>
      <c r="ID796" s="22"/>
      <c r="IE796" s="22"/>
      <c r="IF796" s="22"/>
      <c r="IG796" s="22"/>
      <c r="IH796" s="22"/>
      <c r="II796" s="22"/>
      <c r="IJ796" s="22"/>
      <c r="IK796" s="22"/>
      <c r="IL796" s="22"/>
      <c r="IM796" s="22"/>
      <c r="IN796" s="22"/>
      <c r="IO796" s="22"/>
    </row>
    <row r="797" spans="1:249">
      <c r="A797" s="3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3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  <c r="HZ797" s="22"/>
      <c r="IA797" s="22"/>
      <c r="IB797" s="22"/>
      <c r="IC797" s="22"/>
      <c r="ID797" s="22"/>
      <c r="IE797" s="22"/>
      <c r="IF797" s="22"/>
      <c r="IG797" s="22"/>
      <c r="IH797" s="22"/>
      <c r="II797" s="22"/>
      <c r="IJ797" s="22"/>
      <c r="IK797" s="22"/>
      <c r="IL797" s="22"/>
      <c r="IM797" s="22"/>
      <c r="IN797" s="22"/>
      <c r="IO797" s="22"/>
    </row>
    <row r="798" spans="1:249">
      <c r="A798" s="3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3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  <c r="HZ798" s="22"/>
      <c r="IA798" s="22"/>
      <c r="IB798" s="22"/>
      <c r="IC798" s="22"/>
      <c r="ID798" s="22"/>
      <c r="IE798" s="22"/>
      <c r="IF798" s="22"/>
      <c r="IG798" s="22"/>
      <c r="IH798" s="22"/>
      <c r="II798" s="22"/>
      <c r="IJ798" s="22"/>
      <c r="IK798" s="22"/>
      <c r="IL798" s="22"/>
      <c r="IM798" s="22"/>
      <c r="IN798" s="22"/>
      <c r="IO798" s="22"/>
    </row>
    <row r="799" spans="1:249">
      <c r="A799" s="3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3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  <c r="HZ799" s="22"/>
      <c r="IA799" s="22"/>
      <c r="IB799" s="22"/>
      <c r="IC799" s="22"/>
      <c r="ID799" s="22"/>
      <c r="IE799" s="22"/>
      <c r="IF799" s="22"/>
      <c r="IG799" s="22"/>
      <c r="IH799" s="22"/>
      <c r="II799" s="22"/>
      <c r="IJ799" s="22"/>
      <c r="IK799" s="22"/>
      <c r="IL799" s="22"/>
      <c r="IM799" s="22"/>
      <c r="IN799" s="22"/>
      <c r="IO799" s="22"/>
    </row>
    <row r="800" spans="1:249">
      <c r="A800" s="3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3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  <c r="HZ800" s="22"/>
      <c r="IA800" s="22"/>
      <c r="IB800" s="22"/>
      <c r="IC800" s="22"/>
      <c r="ID800" s="22"/>
      <c r="IE800" s="22"/>
      <c r="IF800" s="22"/>
      <c r="IG800" s="22"/>
      <c r="IH800" s="22"/>
      <c r="II800" s="22"/>
      <c r="IJ800" s="22"/>
      <c r="IK800" s="22"/>
      <c r="IL800" s="22"/>
      <c r="IM800" s="22"/>
      <c r="IN800" s="22"/>
      <c r="IO800" s="22"/>
    </row>
    <row r="801" spans="1:249">
      <c r="A801" s="3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3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  <c r="HZ801" s="22"/>
      <c r="IA801" s="22"/>
      <c r="IB801" s="22"/>
      <c r="IC801" s="22"/>
      <c r="ID801" s="22"/>
      <c r="IE801" s="22"/>
      <c r="IF801" s="22"/>
      <c r="IG801" s="22"/>
      <c r="IH801" s="22"/>
      <c r="II801" s="22"/>
      <c r="IJ801" s="22"/>
      <c r="IK801" s="22"/>
      <c r="IL801" s="22"/>
      <c r="IM801" s="22"/>
      <c r="IN801" s="22"/>
      <c r="IO801" s="22"/>
    </row>
    <row r="802" spans="1:249">
      <c r="A802" s="3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3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  <c r="HZ802" s="22"/>
      <c r="IA802" s="22"/>
      <c r="IB802" s="22"/>
      <c r="IC802" s="22"/>
      <c r="ID802" s="22"/>
      <c r="IE802" s="22"/>
      <c r="IF802" s="22"/>
      <c r="IG802" s="22"/>
      <c r="IH802" s="22"/>
      <c r="II802" s="22"/>
      <c r="IJ802" s="22"/>
      <c r="IK802" s="22"/>
      <c r="IL802" s="22"/>
      <c r="IM802" s="22"/>
      <c r="IN802" s="22"/>
      <c r="IO802" s="22"/>
    </row>
    <row r="803" spans="1:249">
      <c r="A803" s="3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3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  <c r="HZ803" s="22"/>
      <c r="IA803" s="22"/>
      <c r="IB803" s="22"/>
      <c r="IC803" s="22"/>
      <c r="ID803" s="22"/>
      <c r="IE803" s="22"/>
      <c r="IF803" s="22"/>
      <c r="IG803" s="22"/>
      <c r="IH803" s="22"/>
      <c r="II803" s="22"/>
      <c r="IJ803" s="22"/>
      <c r="IK803" s="22"/>
      <c r="IL803" s="22"/>
      <c r="IM803" s="22"/>
      <c r="IN803" s="22"/>
      <c r="IO803" s="22"/>
    </row>
    <row r="804" spans="1:249">
      <c r="A804" s="3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3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  <c r="HZ804" s="22"/>
      <c r="IA804" s="22"/>
      <c r="IB804" s="22"/>
      <c r="IC804" s="22"/>
      <c r="ID804" s="22"/>
      <c r="IE804" s="22"/>
      <c r="IF804" s="22"/>
      <c r="IG804" s="22"/>
      <c r="IH804" s="22"/>
      <c r="II804" s="22"/>
      <c r="IJ804" s="22"/>
      <c r="IK804" s="22"/>
      <c r="IL804" s="22"/>
      <c r="IM804" s="22"/>
      <c r="IN804" s="22"/>
      <c r="IO804" s="22"/>
    </row>
    <row r="805" spans="1:249">
      <c r="A805" s="3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3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  <c r="HZ805" s="22"/>
      <c r="IA805" s="22"/>
      <c r="IB805" s="22"/>
      <c r="IC805" s="22"/>
      <c r="ID805" s="22"/>
      <c r="IE805" s="22"/>
      <c r="IF805" s="22"/>
      <c r="IG805" s="22"/>
      <c r="IH805" s="22"/>
      <c r="II805" s="22"/>
      <c r="IJ805" s="22"/>
      <c r="IK805" s="22"/>
      <c r="IL805" s="22"/>
      <c r="IM805" s="22"/>
      <c r="IN805" s="22"/>
      <c r="IO805" s="22"/>
    </row>
    <row r="806" spans="1:249">
      <c r="A806" s="3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3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  <c r="HZ806" s="22"/>
      <c r="IA806" s="22"/>
      <c r="IB806" s="22"/>
      <c r="IC806" s="22"/>
      <c r="ID806" s="22"/>
      <c r="IE806" s="22"/>
      <c r="IF806" s="22"/>
      <c r="IG806" s="22"/>
      <c r="IH806" s="22"/>
      <c r="II806" s="22"/>
      <c r="IJ806" s="22"/>
      <c r="IK806" s="22"/>
      <c r="IL806" s="22"/>
      <c r="IM806" s="22"/>
      <c r="IN806" s="22"/>
      <c r="IO806" s="22"/>
    </row>
    <row r="807" spans="1:249">
      <c r="A807" s="3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3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  <c r="HZ807" s="22"/>
      <c r="IA807" s="22"/>
      <c r="IB807" s="22"/>
      <c r="IC807" s="22"/>
      <c r="ID807" s="22"/>
      <c r="IE807" s="22"/>
      <c r="IF807" s="22"/>
      <c r="IG807" s="22"/>
      <c r="IH807" s="22"/>
      <c r="II807" s="22"/>
      <c r="IJ807" s="22"/>
      <c r="IK807" s="22"/>
      <c r="IL807" s="22"/>
      <c r="IM807" s="22"/>
      <c r="IN807" s="22"/>
      <c r="IO807" s="22"/>
    </row>
    <row r="808" spans="1:249">
      <c r="A808" s="3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3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  <c r="HZ808" s="22"/>
      <c r="IA808" s="22"/>
      <c r="IB808" s="22"/>
      <c r="IC808" s="22"/>
      <c r="ID808" s="22"/>
      <c r="IE808" s="22"/>
      <c r="IF808" s="22"/>
      <c r="IG808" s="22"/>
      <c r="IH808" s="22"/>
      <c r="II808" s="22"/>
      <c r="IJ808" s="22"/>
      <c r="IK808" s="22"/>
      <c r="IL808" s="22"/>
      <c r="IM808" s="22"/>
      <c r="IN808" s="22"/>
      <c r="IO808" s="22"/>
    </row>
    <row r="809" spans="1:249">
      <c r="A809" s="3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3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  <c r="HZ809" s="22"/>
      <c r="IA809" s="22"/>
      <c r="IB809" s="22"/>
      <c r="IC809" s="22"/>
      <c r="ID809" s="22"/>
      <c r="IE809" s="22"/>
      <c r="IF809" s="22"/>
      <c r="IG809" s="22"/>
      <c r="IH809" s="22"/>
      <c r="II809" s="22"/>
      <c r="IJ809" s="22"/>
      <c r="IK809" s="22"/>
      <c r="IL809" s="22"/>
      <c r="IM809" s="22"/>
      <c r="IN809" s="22"/>
      <c r="IO809" s="22"/>
    </row>
    <row r="810" spans="1:249">
      <c r="A810" s="3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3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  <c r="HZ810" s="22"/>
      <c r="IA810" s="22"/>
      <c r="IB810" s="22"/>
      <c r="IC810" s="22"/>
      <c r="ID810" s="22"/>
      <c r="IE810" s="22"/>
      <c r="IF810" s="22"/>
      <c r="IG810" s="22"/>
      <c r="IH810" s="22"/>
      <c r="II810" s="22"/>
      <c r="IJ810" s="22"/>
      <c r="IK810" s="22"/>
      <c r="IL810" s="22"/>
      <c r="IM810" s="22"/>
      <c r="IN810" s="22"/>
      <c r="IO810" s="22"/>
    </row>
    <row r="811" spans="1:249">
      <c r="A811" s="3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3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  <c r="HZ811" s="22"/>
      <c r="IA811" s="22"/>
      <c r="IB811" s="22"/>
      <c r="IC811" s="22"/>
      <c r="ID811" s="22"/>
      <c r="IE811" s="22"/>
      <c r="IF811" s="22"/>
      <c r="IG811" s="22"/>
      <c r="IH811" s="22"/>
      <c r="II811" s="22"/>
      <c r="IJ811" s="22"/>
      <c r="IK811" s="22"/>
      <c r="IL811" s="22"/>
      <c r="IM811" s="22"/>
      <c r="IN811" s="22"/>
      <c r="IO811" s="22"/>
    </row>
    <row r="812" spans="1:249">
      <c r="A812" s="3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3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  <c r="HZ812" s="22"/>
      <c r="IA812" s="22"/>
      <c r="IB812" s="22"/>
      <c r="IC812" s="22"/>
      <c r="ID812" s="22"/>
      <c r="IE812" s="22"/>
      <c r="IF812" s="22"/>
      <c r="IG812" s="22"/>
      <c r="IH812" s="22"/>
      <c r="II812" s="22"/>
      <c r="IJ812" s="22"/>
      <c r="IK812" s="22"/>
      <c r="IL812" s="22"/>
      <c r="IM812" s="22"/>
      <c r="IN812" s="22"/>
      <c r="IO812" s="22"/>
    </row>
    <row r="813" spans="1:249">
      <c r="A813" s="3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3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  <c r="HZ813" s="22"/>
      <c r="IA813" s="22"/>
      <c r="IB813" s="22"/>
      <c r="IC813" s="22"/>
      <c r="ID813" s="22"/>
      <c r="IE813" s="22"/>
      <c r="IF813" s="22"/>
      <c r="IG813" s="22"/>
      <c r="IH813" s="22"/>
      <c r="II813" s="22"/>
      <c r="IJ813" s="22"/>
      <c r="IK813" s="22"/>
      <c r="IL813" s="22"/>
      <c r="IM813" s="22"/>
      <c r="IN813" s="22"/>
      <c r="IO813" s="22"/>
    </row>
    <row r="814" spans="1:249">
      <c r="A814" s="3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3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  <c r="HZ814" s="22"/>
      <c r="IA814" s="22"/>
      <c r="IB814" s="22"/>
      <c r="IC814" s="22"/>
      <c r="ID814" s="22"/>
      <c r="IE814" s="22"/>
      <c r="IF814" s="22"/>
      <c r="IG814" s="22"/>
      <c r="IH814" s="22"/>
      <c r="II814" s="22"/>
      <c r="IJ814" s="22"/>
      <c r="IK814" s="22"/>
      <c r="IL814" s="22"/>
      <c r="IM814" s="22"/>
      <c r="IN814" s="22"/>
      <c r="IO814" s="22"/>
    </row>
    <row r="815" spans="1:249">
      <c r="A815" s="3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3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  <c r="HZ815" s="22"/>
      <c r="IA815" s="22"/>
      <c r="IB815" s="22"/>
      <c r="IC815" s="22"/>
      <c r="ID815" s="22"/>
      <c r="IE815" s="22"/>
      <c r="IF815" s="22"/>
      <c r="IG815" s="22"/>
      <c r="IH815" s="22"/>
      <c r="II815" s="22"/>
      <c r="IJ815" s="22"/>
      <c r="IK815" s="22"/>
      <c r="IL815" s="22"/>
      <c r="IM815" s="22"/>
      <c r="IN815" s="22"/>
      <c r="IO815" s="22"/>
    </row>
    <row r="816" spans="1:249">
      <c r="A816" s="3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3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  <c r="HZ816" s="22"/>
      <c r="IA816" s="22"/>
      <c r="IB816" s="22"/>
      <c r="IC816" s="22"/>
      <c r="ID816" s="22"/>
      <c r="IE816" s="22"/>
      <c r="IF816" s="22"/>
      <c r="IG816" s="22"/>
      <c r="IH816" s="22"/>
      <c r="II816" s="22"/>
      <c r="IJ816" s="22"/>
      <c r="IK816" s="22"/>
      <c r="IL816" s="22"/>
      <c r="IM816" s="22"/>
      <c r="IN816" s="22"/>
      <c r="IO816" s="22"/>
    </row>
    <row r="817" spans="1:249">
      <c r="A817" s="3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3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  <c r="HZ817" s="22"/>
      <c r="IA817" s="22"/>
      <c r="IB817" s="22"/>
      <c r="IC817" s="22"/>
      <c r="ID817" s="22"/>
      <c r="IE817" s="22"/>
      <c r="IF817" s="22"/>
      <c r="IG817" s="22"/>
      <c r="IH817" s="22"/>
      <c r="II817" s="22"/>
      <c r="IJ817" s="22"/>
      <c r="IK817" s="22"/>
      <c r="IL817" s="22"/>
      <c r="IM817" s="22"/>
      <c r="IN817" s="22"/>
      <c r="IO817" s="22"/>
    </row>
    <row r="818" spans="1:249">
      <c r="A818" s="3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3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  <c r="HZ818" s="22"/>
      <c r="IA818" s="22"/>
      <c r="IB818" s="22"/>
      <c r="IC818" s="22"/>
      <c r="ID818" s="22"/>
      <c r="IE818" s="22"/>
      <c r="IF818" s="22"/>
      <c r="IG818" s="22"/>
      <c r="IH818" s="22"/>
      <c r="II818" s="22"/>
      <c r="IJ818" s="22"/>
      <c r="IK818" s="22"/>
      <c r="IL818" s="22"/>
      <c r="IM818" s="22"/>
      <c r="IN818" s="22"/>
      <c r="IO818" s="22"/>
    </row>
    <row r="819" spans="1:249">
      <c r="A819" s="3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3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  <c r="HZ819" s="22"/>
      <c r="IA819" s="22"/>
      <c r="IB819" s="22"/>
      <c r="IC819" s="22"/>
      <c r="ID819" s="22"/>
      <c r="IE819" s="22"/>
      <c r="IF819" s="22"/>
      <c r="IG819" s="22"/>
      <c r="IH819" s="22"/>
      <c r="II819" s="22"/>
      <c r="IJ819" s="22"/>
      <c r="IK819" s="22"/>
      <c r="IL819" s="22"/>
      <c r="IM819" s="22"/>
      <c r="IN819" s="22"/>
      <c r="IO819" s="22"/>
    </row>
    <row r="820" spans="1:249">
      <c r="A820" s="3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3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  <c r="HZ820" s="22"/>
      <c r="IA820" s="22"/>
      <c r="IB820" s="22"/>
      <c r="IC820" s="22"/>
      <c r="ID820" s="22"/>
      <c r="IE820" s="22"/>
      <c r="IF820" s="22"/>
      <c r="IG820" s="22"/>
      <c r="IH820" s="22"/>
      <c r="II820" s="22"/>
      <c r="IJ820" s="22"/>
      <c r="IK820" s="22"/>
      <c r="IL820" s="22"/>
      <c r="IM820" s="22"/>
      <c r="IN820" s="22"/>
      <c r="IO820" s="22"/>
    </row>
    <row r="821" spans="1:249">
      <c r="A821" s="3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3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  <c r="HZ821" s="22"/>
      <c r="IA821" s="22"/>
      <c r="IB821" s="22"/>
      <c r="IC821" s="22"/>
      <c r="ID821" s="22"/>
      <c r="IE821" s="22"/>
      <c r="IF821" s="22"/>
      <c r="IG821" s="22"/>
      <c r="IH821" s="22"/>
      <c r="II821" s="22"/>
      <c r="IJ821" s="22"/>
      <c r="IK821" s="22"/>
      <c r="IL821" s="22"/>
      <c r="IM821" s="22"/>
      <c r="IN821" s="22"/>
      <c r="IO821" s="22"/>
    </row>
    <row r="822" spans="1:249">
      <c r="A822" s="3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3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  <c r="HZ822" s="22"/>
      <c r="IA822" s="22"/>
      <c r="IB822" s="22"/>
      <c r="IC822" s="22"/>
      <c r="ID822" s="22"/>
      <c r="IE822" s="22"/>
      <c r="IF822" s="22"/>
      <c r="IG822" s="22"/>
      <c r="IH822" s="22"/>
      <c r="II822" s="22"/>
      <c r="IJ822" s="22"/>
      <c r="IK822" s="22"/>
      <c r="IL822" s="22"/>
      <c r="IM822" s="22"/>
      <c r="IN822" s="22"/>
      <c r="IO822" s="22"/>
    </row>
    <row r="823" spans="1:249">
      <c r="A823" s="3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3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  <c r="HZ823" s="22"/>
      <c r="IA823" s="22"/>
      <c r="IB823" s="22"/>
      <c r="IC823" s="22"/>
      <c r="ID823" s="22"/>
      <c r="IE823" s="22"/>
      <c r="IF823" s="22"/>
      <c r="IG823" s="22"/>
      <c r="IH823" s="22"/>
      <c r="II823" s="22"/>
      <c r="IJ823" s="22"/>
      <c r="IK823" s="22"/>
      <c r="IL823" s="22"/>
      <c r="IM823" s="22"/>
      <c r="IN823" s="22"/>
      <c r="IO823" s="22"/>
    </row>
    <row r="824" spans="1:249">
      <c r="A824" s="3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3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  <c r="HZ824" s="22"/>
      <c r="IA824" s="22"/>
      <c r="IB824" s="22"/>
      <c r="IC824" s="22"/>
      <c r="ID824" s="22"/>
      <c r="IE824" s="22"/>
      <c r="IF824" s="22"/>
      <c r="IG824" s="22"/>
      <c r="IH824" s="22"/>
      <c r="II824" s="22"/>
      <c r="IJ824" s="22"/>
      <c r="IK824" s="22"/>
      <c r="IL824" s="22"/>
      <c r="IM824" s="22"/>
      <c r="IN824" s="22"/>
      <c r="IO824" s="22"/>
    </row>
    <row r="825" spans="1:249">
      <c r="A825" s="3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3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  <c r="HZ825" s="22"/>
      <c r="IA825" s="22"/>
      <c r="IB825" s="22"/>
      <c r="IC825" s="22"/>
      <c r="ID825" s="22"/>
      <c r="IE825" s="22"/>
      <c r="IF825" s="22"/>
      <c r="IG825" s="22"/>
      <c r="IH825" s="22"/>
      <c r="II825" s="22"/>
      <c r="IJ825" s="22"/>
      <c r="IK825" s="22"/>
      <c r="IL825" s="22"/>
      <c r="IM825" s="22"/>
      <c r="IN825" s="22"/>
      <c r="IO825" s="22"/>
    </row>
    <row r="826" spans="1:249">
      <c r="A826" s="3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3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  <c r="HZ826" s="22"/>
      <c r="IA826" s="22"/>
      <c r="IB826" s="22"/>
      <c r="IC826" s="22"/>
      <c r="ID826" s="22"/>
      <c r="IE826" s="22"/>
      <c r="IF826" s="22"/>
      <c r="IG826" s="22"/>
      <c r="IH826" s="22"/>
      <c r="II826" s="22"/>
      <c r="IJ826" s="22"/>
      <c r="IK826" s="22"/>
      <c r="IL826" s="22"/>
      <c r="IM826" s="22"/>
      <c r="IN826" s="22"/>
      <c r="IO826" s="22"/>
    </row>
    <row r="827" spans="1:249">
      <c r="A827" s="3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3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  <c r="HZ827" s="22"/>
      <c r="IA827" s="22"/>
      <c r="IB827" s="22"/>
      <c r="IC827" s="22"/>
      <c r="ID827" s="22"/>
      <c r="IE827" s="22"/>
      <c r="IF827" s="22"/>
      <c r="IG827" s="22"/>
      <c r="IH827" s="22"/>
      <c r="II827" s="22"/>
      <c r="IJ827" s="22"/>
      <c r="IK827" s="22"/>
      <c r="IL827" s="22"/>
      <c r="IM827" s="22"/>
      <c r="IN827" s="22"/>
      <c r="IO827" s="22"/>
    </row>
    <row r="828" spans="1:249">
      <c r="A828" s="3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3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  <c r="HZ828" s="22"/>
      <c r="IA828" s="22"/>
      <c r="IB828" s="22"/>
      <c r="IC828" s="22"/>
      <c r="ID828" s="22"/>
      <c r="IE828" s="22"/>
      <c r="IF828" s="22"/>
      <c r="IG828" s="22"/>
      <c r="IH828" s="22"/>
      <c r="II828" s="22"/>
      <c r="IJ828" s="22"/>
      <c r="IK828" s="22"/>
      <c r="IL828" s="22"/>
      <c r="IM828" s="22"/>
      <c r="IN828" s="22"/>
      <c r="IO828" s="22"/>
    </row>
    <row r="829" spans="1:249">
      <c r="A829" s="3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3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  <c r="HZ829" s="22"/>
      <c r="IA829" s="22"/>
      <c r="IB829" s="22"/>
      <c r="IC829" s="22"/>
      <c r="ID829" s="22"/>
      <c r="IE829" s="22"/>
      <c r="IF829" s="22"/>
      <c r="IG829" s="22"/>
      <c r="IH829" s="22"/>
      <c r="II829" s="22"/>
      <c r="IJ829" s="22"/>
      <c r="IK829" s="22"/>
      <c r="IL829" s="22"/>
      <c r="IM829" s="22"/>
      <c r="IN829" s="22"/>
      <c r="IO829" s="22"/>
    </row>
    <row r="830" spans="1:249">
      <c r="A830" s="3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3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  <c r="HZ830" s="22"/>
      <c r="IA830" s="22"/>
      <c r="IB830" s="22"/>
      <c r="IC830" s="22"/>
      <c r="ID830" s="22"/>
      <c r="IE830" s="22"/>
      <c r="IF830" s="22"/>
      <c r="IG830" s="22"/>
      <c r="IH830" s="22"/>
      <c r="II830" s="22"/>
      <c r="IJ830" s="22"/>
      <c r="IK830" s="22"/>
      <c r="IL830" s="22"/>
      <c r="IM830" s="22"/>
      <c r="IN830" s="22"/>
      <c r="IO830" s="22"/>
    </row>
    <row r="831" spans="1:249">
      <c r="A831" s="3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3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  <c r="HZ831" s="22"/>
      <c r="IA831" s="22"/>
      <c r="IB831" s="22"/>
      <c r="IC831" s="22"/>
      <c r="ID831" s="22"/>
      <c r="IE831" s="22"/>
      <c r="IF831" s="22"/>
      <c r="IG831" s="22"/>
      <c r="IH831" s="22"/>
      <c r="II831" s="22"/>
      <c r="IJ831" s="22"/>
      <c r="IK831" s="22"/>
      <c r="IL831" s="22"/>
      <c r="IM831" s="22"/>
      <c r="IN831" s="22"/>
      <c r="IO831" s="22"/>
    </row>
    <row r="832" spans="1:249">
      <c r="A832" s="3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3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  <c r="HZ832" s="22"/>
      <c r="IA832" s="22"/>
      <c r="IB832" s="22"/>
      <c r="IC832" s="22"/>
      <c r="ID832" s="22"/>
      <c r="IE832" s="22"/>
      <c r="IF832" s="22"/>
      <c r="IG832" s="22"/>
      <c r="IH832" s="22"/>
      <c r="II832" s="22"/>
      <c r="IJ832" s="22"/>
      <c r="IK832" s="22"/>
      <c r="IL832" s="22"/>
      <c r="IM832" s="22"/>
      <c r="IN832" s="22"/>
      <c r="IO832" s="22"/>
    </row>
    <row r="833" spans="1:249">
      <c r="A833" s="3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3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  <c r="HZ833" s="22"/>
      <c r="IA833" s="22"/>
      <c r="IB833" s="22"/>
      <c r="IC833" s="22"/>
      <c r="ID833" s="22"/>
      <c r="IE833" s="22"/>
      <c r="IF833" s="22"/>
      <c r="IG833" s="22"/>
      <c r="IH833" s="22"/>
      <c r="II833" s="22"/>
      <c r="IJ833" s="22"/>
      <c r="IK833" s="22"/>
      <c r="IL833" s="22"/>
      <c r="IM833" s="22"/>
      <c r="IN833" s="22"/>
      <c r="IO833" s="22"/>
    </row>
    <row r="834" spans="1:249">
      <c r="A834" s="3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3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  <c r="HZ834" s="22"/>
      <c r="IA834" s="22"/>
      <c r="IB834" s="22"/>
      <c r="IC834" s="22"/>
      <c r="ID834" s="22"/>
      <c r="IE834" s="22"/>
      <c r="IF834" s="22"/>
      <c r="IG834" s="22"/>
      <c r="IH834" s="22"/>
      <c r="II834" s="22"/>
      <c r="IJ834" s="22"/>
      <c r="IK834" s="22"/>
      <c r="IL834" s="22"/>
      <c r="IM834" s="22"/>
      <c r="IN834" s="22"/>
      <c r="IO834" s="22"/>
    </row>
    <row r="835" spans="1:249">
      <c r="A835" s="3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3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  <c r="HZ835" s="22"/>
      <c r="IA835" s="22"/>
      <c r="IB835" s="22"/>
      <c r="IC835" s="22"/>
      <c r="ID835" s="22"/>
      <c r="IE835" s="22"/>
      <c r="IF835" s="22"/>
      <c r="IG835" s="22"/>
      <c r="IH835" s="22"/>
      <c r="II835" s="22"/>
      <c r="IJ835" s="22"/>
      <c r="IK835" s="22"/>
      <c r="IL835" s="22"/>
      <c r="IM835" s="22"/>
      <c r="IN835" s="22"/>
      <c r="IO835" s="22"/>
    </row>
    <row r="836" spans="1:249">
      <c r="A836" s="3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3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  <c r="HZ836" s="22"/>
      <c r="IA836" s="22"/>
      <c r="IB836" s="22"/>
      <c r="IC836" s="22"/>
      <c r="ID836" s="22"/>
      <c r="IE836" s="22"/>
      <c r="IF836" s="22"/>
      <c r="IG836" s="22"/>
      <c r="IH836" s="22"/>
      <c r="II836" s="22"/>
      <c r="IJ836" s="22"/>
      <c r="IK836" s="22"/>
      <c r="IL836" s="22"/>
      <c r="IM836" s="22"/>
      <c r="IN836" s="22"/>
      <c r="IO836" s="22"/>
    </row>
    <row r="837" spans="1:249">
      <c r="A837" s="3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3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  <c r="HZ837" s="22"/>
      <c r="IA837" s="22"/>
      <c r="IB837" s="22"/>
      <c r="IC837" s="22"/>
      <c r="ID837" s="22"/>
      <c r="IE837" s="22"/>
      <c r="IF837" s="22"/>
      <c r="IG837" s="22"/>
      <c r="IH837" s="22"/>
      <c r="II837" s="22"/>
      <c r="IJ837" s="22"/>
      <c r="IK837" s="22"/>
      <c r="IL837" s="22"/>
      <c r="IM837" s="22"/>
      <c r="IN837" s="22"/>
      <c r="IO837" s="22"/>
    </row>
    <row r="838" spans="1:249">
      <c r="A838" s="3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3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  <c r="HZ838" s="22"/>
      <c r="IA838" s="22"/>
      <c r="IB838" s="22"/>
      <c r="IC838" s="22"/>
      <c r="ID838" s="22"/>
      <c r="IE838" s="22"/>
      <c r="IF838" s="22"/>
      <c r="IG838" s="22"/>
      <c r="IH838" s="22"/>
      <c r="II838" s="22"/>
      <c r="IJ838" s="22"/>
      <c r="IK838" s="22"/>
      <c r="IL838" s="22"/>
      <c r="IM838" s="22"/>
      <c r="IN838" s="22"/>
      <c r="IO838" s="22"/>
    </row>
    <row r="839" spans="1:249">
      <c r="A839" s="3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3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  <c r="HZ839" s="22"/>
      <c r="IA839" s="22"/>
      <c r="IB839" s="22"/>
      <c r="IC839" s="22"/>
      <c r="ID839" s="22"/>
      <c r="IE839" s="22"/>
      <c r="IF839" s="22"/>
      <c r="IG839" s="22"/>
      <c r="IH839" s="22"/>
      <c r="II839" s="22"/>
      <c r="IJ839" s="22"/>
      <c r="IK839" s="22"/>
      <c r="IL839" s="22"/>
      <c r="IM839" s="22"/>
      <c r="IN839" s="22"/>
      <c r="IO839" s="22"/>
    </row>
    <row r="840" spans="1:249">
      <c r="A840" s="3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3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  <c r="HZ840" s="22"/>
      <c r="IA840" s="22"/>
      <c r="IB840" s="22"/>
      <c r="IC840" s="22"/>
      <c r="ID840" s="22"/>
      <c r="IE840" s="22"/>
      <c r="IF840" s="22"/>
      <c r="IG840" s="22"/>
      <c r="IH840" s="22"/>
      <c r="II840" s="22"/>
      <c r="IJ840" s="22"/>
      <c r="IK840" s="22"/>
      <c r="IL840" s="22"/>
      <c r="IM840" s="22"/>
      <c r="IN840" s="22"/>
      <c r="IO840" s="22"/>
    </row>
    <row r="841" spans="1:249">
      <c r="A841" s="3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3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  <c r="HZ841" s="22"/>
      <c r="IA841" s="22"/>
      <c r="IB841" s="22"/>
      <c r="IC841" s="22"/>
      <c r="ID841" s="22"/>
      <c r="IE841" s="22"/>
      <c r="IF841" s="22"/>
      <c r="IG841" s="22"/>
      <c r="IH841" s="22"/>
      <c r="II841" s="22"/>
      <c r="IJ841" s="22"/>
      <c r="IK841" s="22"/>
      <c r="IL841" s="22"/>
      <c r="IM841" s="22"/>
      <c r="IN841" s="22"/>
      <c r="IO841" s="22"/>
    </row>
    <row r="842" spans="1:249">
      <c r="A842" s="3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3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  <c r="HZ842" s="22"/>
      <c r="IA842" s="22"/>
      <c r="IB842" s="22"/>
      <c r="IC842" s="22"/>
      <c r="ID842" s="22"/>
      <c r="IE842" s="22"/>
      <c r="IF842" s="22"/>
      <c r="IG842" s="22"/>
      <c r="IH842" s="22"/>
      <c r="II842" s="22"/>
      <c r="IJ842" s="22"/>
      <c r="IK842" s="22"/>
      <c r="IL842" s="22"/>
      <c r="IM842" s="22"/>
      <c r="IN842" s="22"/>
      <c r="IO842" s="22"/>
    </row>
    <row r="843" spans="1:249">
      <c r="A843" s="3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3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  <c r="HZ843" s="22"/>
      <c r="IA843" s="22"/>
      <c r="IB843" s="22"/>
      <c r="IC843" s="22"/>
      <c r="ID843" s="22"/>
      <c r="IE843" s="22"/>
      <c r="IF843" s="22"/>
      <c r="IG843" s="22"/>
      <c r="IH843" s="22"/>
      <c r="II843" s="22"/>
      <c r="IJ843" s="22"/>
      <c r="IK843" s="22"/>
      <c r="IL843" s="22"/>
      <c r="IM843" s="22"/>
      <c r="IN843" s="22"/>
      <c r="IO843" s="22"/>
    </row>
    <row r="844" spans="1:249">
      <c r="A844" s="3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3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  <c r="HZ844" s="22"/>
      <c r="IA844" s="22"/>
      <c r="IB844" s="22"/>
      <c r="IC844" s="22"/>
      <c r="ID844" s="22"/>
      <c r="IE844" s="22"/>
      <c r="IF844" s="22"/>
      <c r="IG844" s="22"/>
      <c r="IH844" s="22"/>
      <c r="II844" s="22"/>
      <c r="IJ844" s="22"/>
      <c r="IK844" s="22"/>
      <c r="IL844" s="22"/>
      <c r="IM844" s="22"/>
      <c r="IN844" s="22"/>
      <c r="IO844" s="22"/>
    </row>
    <row r="845" spans="1:249">
      <c r="A845" s="3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3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2"/>
      <c r="GU845" s="22"/>
      <c r="GV845" s="22"/>
      <c r="GW845" s="22"/>
      <c r="GX845" s="22"/>
      <c r="GY845" s="22"/>
      <c r="GZ845" s="22"/>
      <c r="HA845" s="22"/>
      <c r="HB845" s="22"/>
      <c r="HC845" s="22"/>
      <c r="HD845" s="22"/>
      <c r="HE845" s="22"/>
      <c r="HF845" s="22"/>
      <c r="HG845" s="22"/>
      <c r="HH845" s="22"/>
      <c r="HI845" s="22"/>
      <c r="HJ845" s="22"/>
      <c r="HK845" s="22"/>
      <c r="HL845" s="22"/>
      <c r="HM845" s="22"/>
      <c r="HN845" s="22"/>
      <c r="HO845" s="22"/>
      <c r="HP845" s="22"/>
      <c r="HQ845" s="22"/>
      <c r="HR845" s="22"/>
      <c r="HS845" s="22"/>
      <c r="HT845" s="22"/>
      <c r="HU845" s="22"/>
      <c r="HV845" s="22"/>
      <c r="HW845" s="22"/>
      <c r="HX845" s="22"/>
      <c r="HY845" s="22"/>
      <c r="HZ845" s="22"/>
      <c r="IA845" s="22"/>
      <c r="IB845" s="22"/>
      <c r="IC845" s="22"/>
      <c r="ID845" s="22"/>
      <c r="IE845" s="22"/>
      <c r="IF845" s="22"/>
      <c r="IG845" s="22"/>
      <c r="IH845" s="22"/>
      <c r="II845" s="22"/>
      <c r="IJ845" s="22"/>
      <c r="IK845" s="22"/>
      <c r="IL845" s="22"/>
      <c r="IM845" s="22"/>
      <c r="IN845" s="22"/>
      <c r="IO845" s="22"/>
    </row>
    <row r="846" spans="1:249">
      <c r="A846" s="3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3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2"/>
      <c r="GU846" s="22"/>
      <c r="GV846" s="22"/>
      <c r="GW846" s="22"/>
      <c r="GX846" s="22"/>
      <c r="GY846" s="22"/>
      <c r="GZ846" s="22"/>
      <c r="HA846" s="22"/>
      <c r="HB846" s="22"/>
      <c r="HC846" s="22"/>
      <c r="HD846" s="22"/>
      <c r="HE846" s="22"/>
      <c r="HF846" s="22"/>
      <c r="HG846" s="22"/>
      <c r="HH846" s="22"/>
      <c r="HI846" s="22"/>
      <c r="HJ846" s="22"/>
      <c r="HK846" s="22"/>
      <c r="HL846" s="22"/>
      <c r="HM846" s="22"/>
      <c r="HN846" s="22"/>
      <c r="HO846" s="22"/>
      <c r="HP846" s="22"/>
      <c r="HQ846" s="22"/>
      <c r="HR846" s="22"/>
      <c r="HS846" s="22"/>
      <c r="HT846" s="22"/>
      <c r="HU846" s="22"/>
      <c r="HV846" s="22"/>
      <c r="HW846" s="22"/>
      <c r="HX846" s="22"/>
      <c r="HY846" s="22"/>
      <c r="HZ846" s="22"/>
      <c r="IA846" s="22"/>
      <c r="IB846" s="22"/>
      <c r="IC846" s="22"/>
      <c r="ID846" s="22"/>
      <c r="IE846" s="22"/>
      <c r="IF846" s="22"/>
      <c r="IG846" s="22"/>
      <c r="IH846" s="22"/>
      <c r="II846" s="22"/>
      <c r="IJ846" s="22"/>
      <c r="IK846" s="22"/>
      <c r="IL846" s="22"/>
      <c r="IM846" s="22"/>
      <c r="IN846" s="22"/>
      <c r="IO846" s="22"/>
    </row>
    <row r="847" spans="1:249">
      <c r="A847" s="3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3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2"/>
      <c r="GU847" s="22"/>
      <c r="GV847" s="22"/>
      <c r="GW847" s="22"/>
      <c r="GX847" s="22"/>
      <c r="GY847" s="22"/>
      <c r="GZ847" s="22"/>
      <c r="HA847" s="22"/>
      <c r="HB847" s="22"/>
      <c r="HC847" s="22"/>
      <c r="HD847" s="22"/>
      <c r="HE847" s="22"/>
      <c r="HF847" s="22"/>
      <c r="HG847" s="22"/>
      <c r="HH847" s="22"/>
      <c r="HI847" s="22"/>
      <c r="HJ847" s="22"/>
      <c r="HK847" s="22"/>
      <c r="HL847" s="22"/>
      <c r="HM847" s="22"/>
      <c r="HN847" s="22"/>
      <c r="HO847" s="22"/>
      <c r="HP847" s="22"/>
      <c r="HQ847" s="22"/>
      <c r="HR847" s="22"/>
      <c r="HS847" s="22"/>
      <c r="HT847" s="22"/>
      <c r="HU847" s="22"/>
      <c r="HV847" s="22"/>
      <c r="HW847" s="22"/>
      <c r="HX847" s="22"/>
      <c r="HY847" s="22"/>
      <c r="HZ847" s="22"/>
      <c r="IA847" s="22"/>
      <c r="IB847" s="22"/>
      <c r="IC847" s="22"/>
      <c r="ID847" s="22"/>
      <c r="IE847" s="22"/>
      <c r="IF847" s="22"/>
      <c r="IG847" s="22"/>
      <c r="IH847" s="22"/>
      <c r="II847" s="22"/>
      <c r="IJ847" s="22"/>
      <c r="IK847" s="22"/>
      <c r="IL847" s="22"/>
      <c r="IM847" s="22"/>
      <c r="IN847" s="22"/>
      <c r="IO847" s="22"/>
    </row>
    <row r="848" spans="1:249">
      <c r="A848" s="3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3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2"/>
      <c r="GU848" s="22"/>
      <c r="GV848" s="22"/>
      <c r="GW848" s="22"/>
      <c r="GX848" s="22"/>
      <c r="GY848" s="22"/>
      <c r="GZ848" s="22"/>
      <c r="HA848" s="22"/>
      <c r="HB848" s="22"/>
      <c r="HC848" s="22"/>
      <c r="HD848" s="22"/>
      <c r="HE848" s="22"/>
      <c r="HF848" s="22"/>
      <c r="HG848" s="22"/>
      <c r="HH848" s="22"/>
      <c r="HI848" s="22"/>
      <c r="HJ848" s="22"/>
      <c r="HK848" s="22"/>
      <c r="HL848" s="22"/>
      <c r="HM848" s="22"/>
      <c r="HN848" s="22"/>
      <c r="HO848" s="22"/>
      <c r="HP848" s="22"/>
      <c r="HQ848" s="22"/>
      <c r="HR848" s="22"/>
      <c r="HS848" s="22"/>
      <c r="HT848" s="22"/>
      <c r="HU848" s="22"/>
      <c r="HV848" s="22"/>
      <c r="HW848" s="22"/>
      <c r="HX848" s="22"/>
      <c r="HY848" s="22"/>
      <c r="HZ848" s="22"/>
      <c r="IA848" s="22"/>
      <c r="IB848" s="22"/>
      <c r="IC848" s="22"/>
      <c r="ID848" s="22"/>
      <c r="IE848" s="22"/>
      <c r="IF848" s="22"/>
      <c r="IG848" s="22"/>
      <c r="IH848" s="22"/>
      <c r="II848" s="22"/>
      <c r="IJ848" s="22"/>
      <c r="IK848" s="22"/>
      <c r="IL848" s="22"/>
      <c r="IM848" s="22"/>
      <c r="IN848" s="22"/>
      <c r="IO848" s="22"/>
    </row>
    <row r="849" spans="1:249">
      <c r="A849" s="3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3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2"/>
      <c r="GU849" s="22"/>
      <c r="GV849" s="22"/>
      <c r="GW849" s="22"/>
      <c r="GX849" s="22"/>
      <c r="GY849" s="22"/>
      <c r="GZ849" s="22"/>
      <c r="HA849" s="22"/>
      <c r="HB849" s="22"/>
      <c r="HC849" s="22"/>
      <c r="HD849" s="22"/>
      <c r="HE849" s="22"/>
      <c r="HF849" s="22"/>
      <c r="HG849" s="22"/>
      <c r="HH849" s="22"/>
      <c r="HI849" s="22"/>
      <c r="HJ849" s="22"/>
      <c r="HK849" s="22"/>
      <c r="HL849" s="22"/>
      <c r="HM849" s="22"/>
      <c r="HN849" s="22"/>
      <c r="HO849" s="22"/>
      <c r="HP849" s="22"/>
      <c r="HQ849" s="22"/>
      <c r="HR849" s="22"/>
      <c r="HS849" s="22"/>
      <c r="HT849" s="22"/>
      <c r="HU849" s="22"/>
      <c r="HV849" s="22"/>
      <c r="HW849" s="22"/>
      <c r="HX849" s="22"/>
      <c r="HY849" s="22"/>
      <c r="HZ849" s="22"/>
      <c r="IA849" s="22"/>
      <c r="IB849" s="22"/>
      <c r="IC849" s="22"/>
      <c r="ID849" s="22"/>
      <c r="IE849" s="22"/>
      <c r="IF849" s="22"/>
      <c r="IG849" s="22"/>
      <c r="IH849" s="22"/>
      <c r="II849" s="22"/>
      <c r="IJ849" s="22"/>
      <c r="IK849" s="22"/>
      <c r="IL849" s="22"/>
      <c r="IM849" s="22"/>
      <c r="IN849" s="22"/>
      <c r="IO849" s="22"/>
    </row>
    <row r="850" spans="1:249">
      <c r="A850" s="3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3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2"/>
      <c r="GU850" s="22"/>
      <c r="GV850" s="22"/>
      <c r="GW850" s="22"/>
      <c r="GX850" s="22"/>
      <c r="GY850" s="22"/>
      <c r="GZ850" s="22"/>
      <c r="HA850" s="22"/>
      <c r="HB850" s="22"/>
      <c r="HC850" s="22"/>
      <c r="HD850" s="22"/>
      <c r="HE850" s="22"/>
      <c r="HF850" s="22"/>
      <c r="HG850" s="22"/>
      <c r="HH850" s="22"/>
      <c r="HI850" s="22"/>
      <c r="HJ850" s="22"/>
      <c r="HK850" s="22"/>
      <c r="HL850" s="22"/>
      <c r="HM850" s="22"/>
      <c r="HN850" s="22"/>
      <c r="HO850" s="22"/>
      <c r="HP850" s="22"/>
      <c r="HQ850" s="22"/>
      <c r="HR850" s="22"/>
      <c r="HS850" s="22"/>
      <c r="HT850" s="22"/>
      <c r="HU850" s="22"/>
      <c r="HV850" s="22"/>
      <c r="HW850" s="22"/>
      <c r="HX850" s="22"/>
      <c r="HY850" s="22"/>
      <c r="HZ850" s="22"/>
      <c r="IA850" s="22"/>
      <c r="IB850" s="22"/>
      <c r="IC850" s="22"/>
      <c r="ID850" s="22"/>
      <c r="IE850" s="22"/>
      <c r="IF850" s="22"/>
      <c r="IG850" s="22"/>
      <c r="IH850" s="22"/>
      <c r="II850" s="22"/>
      <c r="IJ850" s="22"/>
      <c r="IK850" s="22"/>
      <c r="IL850" s="22"/>
      <c r="IM850" s="22"/>
      <c r="IN850" s="22"/>
      <c r="IO850" s="22"/>
    </row>
    <row r="851" spans="1:249">
      <c r="A851" s="3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3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  <c r="GW851" s="22"/>
      <c r="GX851" s="22"/>
      <c r="GY851" s="22"/>
      <c r="GZ851" s="22"/>
      <c r="HA851" s="22"/>
      <c r="HB851" s="22"/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22"/>
      <c r="HT851" s="22"/>
      <c r="HU851" s="22"/>
      <c r="HV851" s="22"/>
      <c r="HW851" s="22"/>
      <c r="HX851" s="22"/>
      <c r="HY851" s="22"/>
      <c r="HZ851" s="22"/>
      <c r="IA851" s="22"/>
      <c r="IB851" s="22"/>
      <c r="IC851" s="22"/>
      <c r="ID851" s="22"/>
      <c r="IE851" s="22"/>
      <c r="IF851" s="22"/>
      <c r="IG851" s="22"/>
      <c r="IH851" s="22"/>
      <c r="II851" s="22"/>
      <c r="IJ851" s="22"/>
      <c r="IK851" s="22"/>
      <c r="IL851" s="22"/>
      <c r="IM851" s="22"/>
      <c r="IN851" s="22"/>
      <c r="IO851" s="22"/>
    </row>
    <row r="852" spans="1:249">
      <c r="A852" s="3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3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2"/>
      <c r="GU852" s="22"/>
      <c r="GV852" s="22"/>
      <c r="GW852" s="22"/>
      <c r="GX852" s="22"/>
      <c r="GY852" s="22"/>
      <c r="GZ852" s="22"/>
      <c r="HA852" s="22"/>
      <c r="HB852" s="22"/>
      <c r="HC852" s="22"/>
      <c r="HD852" s="22"/>
      <c r="HE852" s="22"/>
      <c r="HF852" s="22"/>
      <c r="HG852" s="22"/>
      <c r="HH852" s="22"/>
      <c r="HI852" s="22"/>
      <c r="HJ852" s="22"/>
      <c r="HK852" s="22"/>
      <c r="HL852" s="22"/>
      <c r="HM852" s="22"/>
      <c r="HN852" s="22"/>
      <c r="HO852" s="22"/>
      <c r="HP852" s="22"/>
      <c r="HQ852" s="22"/>
      <c r="HR852" s="22"/>
      <c r="HS852" s="22"/>
      <c r="HT852" s="22"/>
      <c r="HU852" s="22"/>
      <c r="HV852" s="22"/>
      <c r="HW852" s="22"/>
      <c r="HX852" s="22"/>
      <c r="HY852" s="22"/>
      <c r="HZ852" s="22"/>
      <c r="IA852" s="22"/>
      <c r="IB852" s="22"/>
      <c r="IC852" s="22"/>
      <c r="ID852" s="22"/>
      <c r="IE852" s="22"/>
      <c r="IF852" s="22"/>
      <c r="IG852" s="22"/>
      <c r="IH852" s="22"/>
      <c r="II852" s="22"/>
      <c r="IJ852" s="22"/>
      <c r="IK852" s="22"/>
      <c r="IL852" s="22"/>
      <c r="IM852" s="22"/>
      <c r="IN852" s="22"/>
      <c r="IO852" s="22"/>
    </row>
    <row r="853" spans="1:249">
      <c r="A853" s="3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3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  <c r="GW853" s="22"/>
      <c r="GX853" s="22"/>
      <c r="GY853" s="22"/>
      <c r="GZ853" s="22"/>
      <c r="HA853" s="22"/>
      <c r="HB853" s="22"/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22"/>
      <c r="HT853" s="22"/>
      <c r="HU853" s="22"/>
      <c r="HV853" s="22"/>
      <c r="HW853" s="22"/>
      <c r="HX853" s="22"/>
      <c r="HY853" s="22"/>
      <c r="HZ853" s="22"/>
      <c r="IA853" s="22"/>
      <c r="IB853" s="22"/>
      <c r="IC853" s="22"/>
      <c r="ID853" s="22"/>
      <c r="IE853" s="22"/>
      <c r="IF853" s="22"/>
      <c r="IG853" s="22"/>
      <c r="IH853" s="22"/>
      <c r="II853" s="22"/>
      <c r="IJ853" s="22"/>
      <c r="IK853" s="22"/>
      <c r="IL853" s="22"/>
      <c r="IM853" s="22"/>
      <c r="IN853" s="22"/>
      <c r="IO853" s="22"/>
    </row>
    <row r="854" spans="1:249">
      <c r="A854" s="3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3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2"/>
      <c r="GU854" s="22"/>
      <c r="GV854" s="22"/>
      <c r="GW854" s="22"/>
      <c r="GX854" s="22"/>
      <c r="GY854" s="22"/>
      <c r="GZ854" s="22"/>
      <c r="HA854" s="22"/>
      <c r="HB854" s="22"/>
      <c r="HC854" s="22"/>
      <c r="HD854" s="22"/>
      <c r="HE854" s="22"/>
      <c r="HF854" s="22"/>
      <c r="HG854" s="22"/>
      <c r="HH854" s="22"/>
      <c r="HI854" s="22"/>
      <c r="HJ854" s="22"/>
      <c r="HK854" s="22"/>
      <c r="HL854" s="22"/>
      <c r="HM854" s="22"/>
      <c r="HN854" s="22"/>
      <c r="HO854" s="22"/>
      <c r="HP854" s="22"/>
      <c r="HQ854" s="22"/>
      <c r="HR854" s="22"/>
      <c r="HS854" s="22"/>
      <c r="HT854" s="22"/>
      <c r="HU854" s="22"/>
      <c r="HV854" s="22"/>
      <c r="HW854" s="22"/>
      <c r="HX854" s="22"/>
      <c r="HY854" s="22"/>
      <c r="HZ854" s="22"/>
      <c r="IA854" s="22"/>
      <c r="IB854" s="22"/>
      <c r="IC854" s="22"/>
      <c r="ID854" s="22"/>
      <c r="IE854" s="22"/>
      <c r="IF854" s="22"/>
      <c r="IG854" s="22"/>
      <c r="IH854" s="22"/>
      <c r="II854" s="22"/>
      <c r="IJ854" s="22"/>
      <c r="IK854" s="22"/>
      <c r="IL854" s="22"/>
      <c r="IM854" s="22"/>
      <c r="IN854" s="22"/>
      <c r="IO854" s="22"/>
    </row>
    <row r="855" spans="1:249">
      <c r="A855" s="3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3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2"/>
      <c r="GU855" s="22"/>
      <c r="GV855" s="22"/>
      <c r="GW855" s="22"/>
      <c r="GX855" s="22"/>
      <c r="GY855" s="22"/>
      <c r="GZ855" s="22"/>
      <c r="HA855" s="22"/>
      <c r="HB855" s="22"/>
      <c r="HC855" s="22"/>
      <c r="HD855" s="22"/>
      <c r="HE855" s="22"/>
      <c r="HF855" s="22"/>
      <c r="HG855" s="22"/>
      <c r="HH855" s="22"/>
      <c r="HI855" s="22"/>
      <c r="HJ855" s="22"/>
      <c r="HK855" s="22"/>
      <c r="HL855" s="22"/>
      <c r="HM855" s="22"/>
      <c r="HN855" s="22"/>
      <c r="HO855" s="22"/>
      <c r="HP855" s="22"/>
      <c r="HQ855" s="22"/>
      <c r="HR855" s="22"/>
      <c r="HS855" s="22"/>
      <c r="HT855" s="22"/>
      <c r="HU855" s="22"/>
      <c r="HV855" s="22"/>
      <c r="HW855" s="22"/>
      <c r="HX855" s="22"/>
      <c r="HY855" s="22"/>
      <c r="HZ855" s="22"/>
      <c r="IA855" s="22"/>
      <c r="IB855" s="22"/>
      <c r="IC855" s="22"/>
      <c r="ID855" s="22"/>
      <c r="IE855" s="22"/>
      <c r="IF855" s="22"/>
      <c r="IG855" s="22"/>
      <c r="IH855" s="22"/>
      <c r="II855" s="22"/>
      <c r="IJ855" s="22"/>
      <c r="IK855" s="22"/>
      <c r="IL855" s="22"/>
      <c r="IM855" s="22"/>
      <c r="IN855" s="22"/>
      <c r="IO855" s="22"/>
    </row>
    <row r="856" spans="1:249">
      <c r="A856" s="3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3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2"/>
      <c r="GU856" s="22"/>
      <c r="GV856" s="22"/>
      <c r="GW856" s="22"/>
      <c r="GX856" s="22"/>
      <c r="GY856" s="22"/>
      <c r="GZ856" s="22"/>
      <c r="HA856" s="22"/>
      <c r="HB856" s="22"/>
      <c r="HC856" s="22"/>
      <c r="HD856" s="22"/>
      <c r="HE856" s="22"/>
      <c r="HF856" s="22"/>
      <c r="HG856" s="22"/>
      <c r="HH856" s="22"/>
      <c r="HI856" s="22"/>
      <c r="HJ856" s="22"/>
      <c r="HK856" s="22"/>
      <c r="HL856" s="22"/>
      <c r="HM856" s="22"/>
      <c r="HN856" s="22"/>
      <c r="HO856" s="22"/>
      <c r="HP856" s="22"/>
      <c r="HQ856" s="22"/>
      <c r="HR856" s="22"/>
      <c r="HS856" s="22"/>
      <c r="HT856" s="22"/>
      <c r="HU856" s="22"/>
      <c r="HV856" s="22"/>
      <c r="HW856" s="22"/>
      <c r="HX856" s="22"/>
      <c r="HY856" s="22"/>
      <c r="HZ856" s="22"/>
      <c r="IA856" s="22"/>
      <c r="IB856" s="22"/>
      <c r="IC856" s="22"/>
      <c r="ID856" s="22"/>
      <c r="IE856" s="22"/>
      <c r="IF856" s="22"/>
      <c r="IG856" s="22"/>
      <c r="IH856" s="22"/>
      <c r="II856" s="22"/>
      <c r="IJ856" s="22"/>
      <c r="IK856" s="22"/>
      <c r="IL856" s="22"/>
      <c r="IM856" s="22"/>
      <c r="IN856" s="22"/>
      <c r="IO856" s="22"/>
    </row>
    <row r="857" spans="1:249">
      <c r="A857" s="3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3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2"/>
      <c r="GU857" s="22"/>
      <c r="GV857" s="22"/>
      <c r="GW857" s="22"/>
      <c r="GX857" s="22"/>
      <c r="GY857" s="22"/>
      <c r="GZ857" s="22"/>
      <c r="HA857" s="22"/>
      <c r="HB857" s="22"/>
      <c r="HC857" s="22"/>
      <c r="HD857" s="22"/>
      <c r="HE857" s="22"/>
      <c r="HF857" s="22"/>
      <c r="HG857" s="22"/>
      <c r="HH857" s="22"/>
      <c r="HI857" s="22"/>
      <c r="HJ857" s="22"/>
      <c r="HK857" s="22"/>
      <c r="HL857" s="22"/>
      <c r="HM857" s="22"/>
      <c r="HN857" s="22"/>
      <c r="HO857" s="22"/>
      <c r="HP857" s="22"/>
      <c r="HQ857" s="22"/>
      <c r="HR857" s="22"/>
      <c r="HS857" s="22"/>
      <c r="HT857" s="22"/>
      <c r="HU857" s="22"/>
      <c r="HV857" s="22"/>
      <c r="HW857" s="22"/>
      <c r="HX857" s="22"/>
      <c r="HY857" s="22"/>
      <c r="HZ857" s="22"/>
      <c r="IA857" s="22"/>
      <c r="IB857" s="22"/>
      <c r="IC857" s="22"/>
      <c r="ID857" s="22"/>
      <c r="IE857" s="22"/>
      <c r="IF857" s="22"/>
      <c r="IG857" s="22"/>
      <c r="IH857" s="22"/>
      <c r="II857" s="22"/>
      <c r="IJ857" s="22"/>
      <c r="IK857" s="22"/>
      <c r="IL857" s="22"/>
      <c r="IM857" s="22"/>
      <c r="IN857" s="22"/>
      <c r="IO857" s="22"/>
    </row>
    <row r="858" spans="1:249">
      <c r="A858" s="3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3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2"/>
      <c r="GU858" s="22"/>
      <c r="GV858" s="22"/>
      <c r="GW858" s="22"/>
      <c r="GX858" s="22"/>
      <c r="GY858" s="22"/>
      <c r="GZ858" s="22"/>
      <c r="HA858" s="22"/>
      <c r="HB858" s="22"/>
      <c r="HC858" s="22"/>
      <c r="HD858" s="22"/>
      <c r="HE858" s="22"/>
      <c r="HF858" s="22"/>
      <c r="HG858" s="22"/>
      <c r="HH858" s="22"/>
      <c r="HI858" s="22"/>
      <c r="HJ858" s="22"/>
      <c r="HK858" s="22"/>
      <c r="HL858" s="22"/>
      <c r="HM858" s="22"/>
      <c r="HN858" s="22"/>
      <c r="HO858" s="22"/>
      <c r="HP858" s="22"/>
      <c r="HQ858" s="22"/>
      <c r="HR858" s="22"/>
      <c r="HS858" s="22"/>
      <c r="HT858" s="22"/>
      <c r="HU858" s="22"/>
      <c r="HV858" s="22"/>
      <c r="HW858" s="22"/>
      <c r="HX858" s="22"/>
      <c r="HY858" s="22"/>
      <c r="HZ858" s="22"/>
      <c r="IA858" s="22"/>
      <c r="IB858" s="22"/>
      <c r="IC858" s="22"/>
      <c r="ID858" s="22"/>
      <c r="IE858" s="22"/>
      <c r="IF858" s="22"/>
      <c r="IG858" s="22"/>
      <c r="IH858" s="22"/>
      <c r="II858" s="22"/>
      <c r="IJ858" s="22"/>
      <c r="IK858" s="22"/>
      <c r="IL858" s="22"/>
      <c r="IM858" s="22"/>
      <c r="IN858" s="22"/>
      <c r="IO858" s="22"/>
    </row>
    <row r="859" spans="1:249">
      <c r="A859" s="3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3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  <c r="GW859" s="22"/>
      <c r="GX859" s="22"/>
      <c r="GY859" s="22"/>
      <c r="GZ859" s="22"/>
      <c r="HA859" s="22"/>
      <c r="HB859" s="22"/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22"/>
      <c r="HT859" s="22"/>
      <c r="HU859" s="22"/>
      <c r="HV859" s="22"/>
      <c r="HW859" s="22"/>
      <c r="HX859" s="22"/>
      <c r="HY859" s="22"/>
      <c r="HZ859" s="22"/>
      <c r="IA859" s="22"/>
      <c r="IB859" s="22"/>
      <c r="IC859" s="22"/>
      <c r="ID859" s="22"/>
      <c r="IE859" s="22"/>
      <c r="IF859" s="22"/>
      <c r="IG859" s="22"/>
      <c r="IH859" s="22"/>
      <c r="II859" s="22"/>
      <c r="IJ859" s="22"/>
      <c r="IK859" s="22"/>
      <c r="IL859" s="22"/>
      <c r="IM859" s="22"/>
      <c r="IN859" s="22"/>
      <c r="IO859" s="22"/>
    </row>
    <row r="860" spans="1:249">
      <c r="A860" s="3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3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  <c r="GW860" s="22"/>
      <c r="GX860" s="22"/>
      <c r="GY860" s="22"/>
      <c r="GZ860" s="22"/>
      <c r="HA860" s="22"/>
      <c r="HB860" s="22"/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22"/>
      <c r="HT860" s="22"/>
      <c r="HU860" s="22"/>
      <c r="HV860" s="22"/>
      <c r="HW860" s="22"/>
      <c r="HX860" s="22"/>
      <c r="HY860" s="22"/>
      <c r="HZ860" s="22"/>
      <c r="IA860" s="22"/>
      <c r="IB860" s="22"/>
      <c r="IC860" s="22"/>
      <c r="ID860" s="22"/>
      <c r="IE860" s="22"/>
      <c r="IF860" s="22"/>
      <c r="IG860" s="22"/>
      <c r="IH860" s="22"/>
      <c r="II860" s="22"/>
      <c r="IJ860" s="22"/>
      <c r="IK860" s="22"/>
      <c r="IL860" s="22"/>
      <c r="IM860" s="22"/>
      <c r="IN860" s="22"/>
      <c r="IO860" s="22"/>
    </row>
    <row r="861" spans="1:249">
      <c r="A861" s="3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3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  <c r="GW861" s="22"/>
      <c r="GX861" s="22"/>
      <c r="GY861" s="22"/>
      <c r="GZ861" s="22"/>
      <c r="HA861" s="22"/>
      <c r="HB861" s="22"/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22"/>
      <c r="HT861" s="22"/>
      <c r="HU861" s="22"/>
      <c r="HV861" s="22"/>
      <c r="HW861" s="22"/>
      <c r="HX861" s="22"/>
      <c r="HY861" s="22"/>
      <c r="HZ861" s="22"/>
      <c r="IA861" s="22"/>
      <c r="IB861" s="22"/>
      <c r="IC861" s="22"/>
      <c r="ID861" s="22"/>
      <c r="IE861" s="22"/>
      <c r="IF861" s="22"/>
      <c r="IG861" s="22"/>
      <c r="IH861" s="22"/>
      <c r="II861" s="22"/>
      <c r="IJ861" s="22"/>
      <c r="IK861" s="22"/>
      <c r="IL861" s="22"/>
      <c r="IM861" s="22"/>
      <c r="IN861" s="22"/>
      <c r="IO861" s="22"/>
    </row>
    <row r="862" spans="1:249">
      <c r="A862" s="3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3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2"/>
      <c r="GU862" s="22"/>
      <c r="GV862" s="22"/>
      <c r="GW862" s="22"/>
      <c r="GX862" s="22"/>
      <c r="GY862" s="22"/>
      <c r="GZ862" s="22"/>
      <c r="HA862" s="22"/>
      <c r="HB862" s="22"/>
      <c r="HC862" s="22"/>
      <c r="HD862" s="22"/>
      <c r="HE862" s="22"/>
      <c r="HF862" s="22"/>
      <c r="HG862" s="22"/>
      <c r="HH862" s="22"/>
      <c r="HI862" s="22"/>
      <c r="HJ862" s="22"/>
      <c r="HK862" s="22"/>
      <c r="HL862" s="22"/>
      <c r="HM862" s="22"/>
      <c r="HN862" s="22"/>
      <c r="HO862" s="22"/>
      <c r="HP862" s="22"/>
      <c r="HQ862" s="22"/>
      <c r="HR862" s="22"/>
      <c r="HS862" s="22"/>
      <c r="HT862" s="22"/>
      <c r="HU862" s="22"/>
      <c r="HV862" s="22"/>
      <c r="HW862" s="22"/>
      <c r="HX862" s="22"/>
      <c r="HY862" s="22"/>
      <c r="HZ862" s="22"/>
      <c r="IA862" s="22"/>
      <c r="IB862" s="22"/>
      <c r="IC862" s="22"/>
      <c r="ID862" s="22"/>
      <c r="IE862" s="22"/>
      <c r="IF862" s="22"/>
      <c r="IG862" s="22"/>
      <c r="IH862" s="22"/>
      <c r="II862" s="22"/>
      <c r="IJ862" s="22"/>
      <c r="IK862" s="22"/>
      <c r="IL862" s="22"/>
      <c r="IM862" s="22"/>
      <c r="IN862" s="22"/>
      <c r="IO862" s="22"/>
    </row>
    <row r="863" spans="1:249">
      <c r="A863" s="3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3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2"/>
      <c r="GU863" s="22"/>
      <c r="GV863" s="22"/>
      <c r="GW863" s="22"/>
      <c r="GX863" s="22"/>
      <c r="GY863" s="22"/>
      <c r="GZ863" s="22"/>
      <c r="HA863" s="22"/>
      <c r="HB863" s="22"/>
      <c r="HC863" s="22"/>
      <c r="HD863" s="22"/>
      <c r="HE863" s="22"/>
      <c r="HF863" s="22"/>
      <c r="HG863" s="22"/>
      <c r="HH863" s="22"/>
      <c r="HI863" s="22"/>
      <c r="HJ863" s="22"/>
      <c r="HK863" s="22"/>
      <c r="HL863" s="22"/>
      <c r="HM863" s="22"/>
      <c r="HN863" s="22"/>
      <c r="HO863" s="22"/>
      <c r="HP863" s="22"/>
      <c r="HQ863" s="22"/>
      <c r="HR863" s="22"/>
      <c r="HS863" s="22"/>
      <c r="HT863" s="22"/>
      <c r="HU863" s="22"/>
      <c r="HV863" s="22"/>
      <c r="HW863" s="22"/>
      <c r="HX863" s="22"/>
      <c r="HY863" s="22"/>
      <c r="HZ863" s="22"/>
      <c r="IA863" s="22"/>
      <c r="IB863" s="22"/>
      <c r="IC863" s="22"/>
      <c r="ID863" s="22"/>
      <c r="IE863" s="22"/>
      <c r="IF863" s="22"/>
      <c r="IG863" s="22"/>
      <c r="IH863" s="22"/>
      <c r="II863" s="22"/>
      <c r="IJ863" s="22"/>
      <c r="IK863" s="22"/>
      <c r="IL863" s="22"/>
      <c r="IM863" s="22"/>
      <c r="IN863" s="22"/>
      <c r="IO863" s="22"/>
    </row>
    <row r="864" spans="1:249">
      <c r="A864" s="3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3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2"/>
      <c r="GU864" s="22"/>
      <c r="GV864" s="22"/>
      <c r="GW864" s="22"/>
      <c r="GX864" s="22"/>
      <c r="GY864" s="22"/>
      <c r="GZ864" s="22"/>
      <c r="HA864" s="22"/>
      <c r="HB864" s="22"/>
      <c r="HC864" s="22"/>
      <c r="HD864" s="22"/>
      <c r="HE864" s="22"/>
      <c r="HF864" s="22"/>
      <c r="HG864" s="22"/>
      <c r="HH864" s="22"/>
      <c r="HI864" s="22"/>
      <c r="HJ864" s="22"/>
      <c r="HK864" s="22"/>
      <c r="HL864" s="22"/>
      <c r="HM864" s="22"/>
      <c r="HN864" s="22"/>
      <c r="HO864" s="22"/>
      <c r="HP864" s="22"/>
      <c r="HQ864" s="22"/>
      <c r="HR864" s="22"/>
      <c r="HS864" s="22"/>
      <c r="HT864" s="22"/>
      <c r="HU864" s="22"/>
      <c r="HV864" s="22"/>
      <c r="HW864" s="22"/>
      <c r="HX864" s="22"/>
      <c r="HY864" s="22"/>
      <c r="HZ864" s="22"/>
      <c r="IA864" s="22"/>
      <c r="IB864" s="22"/>
      <c r="IC864" s="22"/>
      <c r="ID864" s="22"/>
      <c r="IE864" s="22"/>
      <c r="IF864" s="22"/>
      <c r="IG864" s="22"/>
      <c r="IH864" s="22"/>
      <c r="II864" s="22"/>
      <c r="IJ864" s="22"/>
      <c r="IK864" s="22"/>
      <c r="IL864" s="22"/>
      <c r="IM864" s="22"/>
      <c r="IN864" s="22"/>
      <c r="IO864" s="22"/>
    </row>
    <row r="865" spans="1:249">
      <c r="A865" s="3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3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2"/>
      <c r="GU865" s="22"/>
      <c r="GV865" s="22"/>
      <c r="GW865" s="22"/>
      <c r="GX865" s="22"/>
      <c r="GY865" s="22"/>
      <c r="GZ865" s="22"/>
      <c r="HA865" s="22"/>
      <c r="HB865" s="22"/>
      <c r="HC865" s="22"/>
      <c r="HD865" s="22"/>
      <c r="HE865" s="22"/>
      <c r="HF865" s="22"/>
      <c r="HG865" s="22"/>
      <c r="HH865" s="22"/>
      <c r="HI865" s="22"/>
      <c r="HJ865" s="22"/>
      <c r="HK865" s="22"/>
      <c r="HL865" s="22"/>
      <c r="HM865" s="22"/>
      <c r="HN865" s="22"/>
      <c r="HO865" s="22"/>
      <c r="HP865" s="22"/>
      <c r="HQ865" s="22"/>
      <c r="HR865" s="22"/>
      <c r="HS865" s="22"/>
      <c r="HT865" s="22"/>
      <c r="HU865" s="22"/>
      <c r="HV865" s="22"/>
      <c r="HW865" s="22"/>
      <c r="HX865" s="22"/>
      <c r="HY865" s="22"/>
      <c r="HZ865" s="22"/>
      <c r="IA865" s="22"/>
      <c r="IB865" s="22"/>
      <c r="IC865" s="22"/>
      <c r="ID865" s="22"/>
      <c r="IE865" s="22"/>
      <c r="IF865" s="22"/>
      <c r="IG865" s="22"/>
      <c r="IH865" s="22"/>
      <c r="II865" s="22"/>
      <c r="IJ865" s="22"/>
      <c r="IK865" s="22"/>
      <c r="IL865" s="22"/>
      <c r="IM865" s="22"/>
      <c r="IN865" s="22"/>
      <c r="IO865" s="22"/>
    </row>
    <row r="866" spans="1:249">
      <c r="A866" s="3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3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2"/>
      <c r="GU866" s="22"/>
      <c r="GV866" s="22"/>
      <c r="GW866" s="22"/>
      <c r="GX866" s="22"/>
      <c r="GY866" s="22"/>
      <c r="GZ866" s="22"/>
      <c r="HA866" s="22"/>
      <c r="HB866" s="22"/>
      <c r="HC866" s="22"/>
      <c r="HD866" s="22"/>
      <c r="HE866" s="22"/>
      <c r="HF866" s="22"/>
      <c r="HG866" s="22"/>
      <c r="HH866" s="22"/>
      <c r="HI866" s="22"/>
      <c r="HJ866" s="22"/>
      <c r="HK866" s="22"/>
      <c r="HL866" s="22"/>
      <c r="HM866" s="22"/>
      <c r="HN866" s="22"/>
      <c r="HO866" s="22"/>
      <c r="HP866" s="22"/>
      <c r="HQ866" s="22"/>
      <c r="HR866" s="22"/>
      <c r="HS866" s="22"/>
      <c r="HT866" s="22"/>
      <c r="HU866" s="22"/>
      <c r="HV866" s="22"/>
      <c r="HW866" s="22"/>
      <c r="HX866" s="22"/>
      <c r="HY866" s="22"/>
      <c r="HZ866" s="22"/>
      <c r="IA866" s="22"/>
      <c r="IB866" s="22"/>
      <c r="IC866" s="22"/>
      <c r="ID866" s="22"/>
      <c r="IE866" s="22"/>
      <c r="IF866" s="22"/>
      <c r="IG866" s="22"/>
      <c r="IH866" s="22"/>
      <c r="II866" s="22"/>
      <c r="IJ866" s="22"/>
      <c r="IK866" s="22"/>
      <c r="IL866" s="22"/>
      <c r="IM866" s="22"/>
      <c r="IN866" s="22"/>
      <c r="IO866" s="22"/>
    </row>
    <row r="867" spans="1:249">
      <c r="A867" s="3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3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2"/>
      <c r="GU867" s="22"/>
      <c r="GV867" s="22"/>
      <c r="GW867" s="22"/>
      <c r="GX867" s="22"/>
      <c r="GY867" s="22"/>
      <c r="GZ867" s="22"/>
      <c r="HA867" s="22"/>
      <c r="HB867" s="22"/>
      <c r="HC867" s="22"/>
      <c r="HD867" s="22"/>
      <c r="HE867" s="22"/>
      <c r="HF867" s="22"/>
      <c r="HG867" s="22"/>
      <c r="HH867" s="22"/>
      <c r="HI867" s="22"/>
      <c r="HJ867" s="22"/>
      <c r="HK867" s="22"/>
      <c r="HL867" s="22"/>
      <c r="HM867" s="22"/>
      <c r="HN867" s="22"/>
      <c r="HO867" s="22"/>
      <c r="HP867" s="22"/>
      <c r="HQ867" s="22"/>
      <c r="HR867" s="22"/>
      <c r="HS867" s="22"/>
      <c r="HT867" s="22"/>
      <c r="HU867" s="22"/>
      <c r="HV867" s="22"/>
      <c r="HW867" s="22"/>
      <c r="HX867" s="22"/>
      <c r="HY867" s="22"/>
      <c r="HZ867" s="22"/>
      <c r="IA867" s="22"/>
      <c r="IB867" s="22"/>
      <c r="IC867" s="22"/>
      <c r="ID867" s="22"/>
      <c r="IE867" s="22"/>
      <c r="IF867" s="22"/>
      <c r="IG867" s="22"/>
      <c r="IH867" s="22"/>
      <c r="II867" s="22"/>
      <c r="IJ867" s="22"/>
      <c r="IK867" s="22"/>
      <c r="IL867" s="22"/>
      <c r="IM867" s="22"/>
      <c r="IN867" s="22"/>
      <c r="IO867" s="22"/>
    </row>
    <row r="868" spans="1:249">
      <c r="A868" s="3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3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2"/>
      <c r="GU868" s="22"/>
      <c r="GV868" s="22"/>
      <c r="GW868" s="22"/>
      <c r="GX868" s="22"/>
      <c r="GY868" s="22"/>
      <c r="GZ868" s="22"/>
      <c r="HA868" s="22"/>
      <c r="HB868" s="22"/>
      <c r="HC868" s="22"/>
      <c r="HD868" s="22"/>
      <c r="HE868" s="22"/>
      <c r="HF868" s="22"/>
      <c r="HG868" s="22"/>
      <c r="HH868" s="22"/>
      <c r="HI868" s="22"/>
      <c r="HJ868" s="22"/>
      <c r="HK868" s="22"/>
      <c r="HL868" s="22"/>
      <c r="HM868" s="22"/>
      <c r="HN868" s="22"/>
      <c r="HO868" s="22"/>
      <c r="HP868" s="22"/>
      <c r="HQ868" s="22"/>
      <c r="HR868" s="22"/>
      <c r="HS868" s="22"/>
      <c r="HT868" s="22"/>
      <c r="HU868" s="22"/>
      <c r="HV868" s="22"/>
      <c r="HW868" s="22"/>
      <c r="HX868" s="22"/>
      <c r="HY868" s="22"/>
      <c r="HZ868" s="22"/>
      <c r="IA868" s="22"/>
      <c r="IB868" s="22"/>
      <c r="IC868" s="22"/>
      <c r="ID868" s="22"/>
      <c r="IE868" s="22"/>
      <c r="IF868" s="22"/>
      <c r="IG868" s="22"/>
      <c r="IH868" s="22"/>
      <c r="II868" s="22"/>
      <c r="IJ868" s="22"/>
      <c r="IK868" s="22"/>
      <c r="IL868" s="22"/>
      <c r="IM868" s="22"/>
      <c r="IN868" s="22"/>
      <c r="IO868" s="22"/>
    </row>
    <row r="869" spans="1:249">
      <c r="A869" s="3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3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2"/>
      <c r="GU869" s="22"/>
      <c r="GV869" s="22"/>
      <c r="GW869" s="22"/>
      <c r="GX869" s="22"/>
      <c r="GY869" s="22"/>
      <c r="GZ869" s="22"/>
      <c r="HA869" s="22"/>
      <c r="HB869" s="22"/>
      <c r="HC869" s="22"/>
      <c r="HD869" s="22"/>
      <c r="HE869" s="22"/>
      <c r="HF869" s="22"/>
      <c r="HG869" s="22"/>
      <c r="HH869" s="22"/>
      <c r="HI869" s="22"/>
      <c r="HJ869" s="22"/>
      <c r="HK869" s="22"/>
      <c r="HL869" s="22"/>
      <c r="HM869" s="22"/>
      <c r="HN869" s="22"/>
      <c r="HO869" s="22"/>
      <c r="HP869" s="22"/>
      <c r="HQ869" s="22"/>
      <c r="HR869" s="22"/>
      <c r="HS869" s="22"/>
      <c r="HT869" s="22"/>
      <c r="HU869" s="22"/>
      <c r="HV869" s="22"/>
      <c r="HW869" s="22"/>
      <c r="HX869" s="22"/>
      <c r="HY869" s="22"/>
      <c r="HZ869" s="22"/>
      <c r="IA869" s="22"/>
      <c r="IB869" s="22"/>
      <c r="IC869" s="22"/>
      <c r="ID869" s="22"/>
      <c r="IE869" s="22"/>
      <c r="IF869" s="22"/>
      <c r="IG869" s="22"/>
      <c r="IH869" s="22"/>
      <c r="II869" s="22"/>
      <c r="IJ869" s="22"/>
      <c r="IK869" s="22"/>
      <c r="IL869" s="22"/>
      <c r="IM869" s="22"/>
      <c r="IN869" s="22"/>
      <c r="IO869" s="22"/>
    </row>
    <row r="870" spans="1:249">
      <c r="A870" s="3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3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2"/>
      <c r="GU870" s="22"/>
      <c r="GV870" s="22"/>
      <c r="GW870" s="22"/>
      <c r="GX870" s="22"/>
      <c r="GY870" s="22"/>
      <c r="GZ870" s="22"/>
      <c r="HA870" s="22"/>
      <c r="HB870" s="22"/>
      <c r="HC870" s="22"/>
      <c r="HD870" s="22"/>
      <c r="HE870" s="22"/>
      <c r="HF870" s="22"/>
      <c r="HG870" s="22"/>
      <c r="HH870" s="22"/>
      <c r="HI870" s="22"/>
      <c r="HJ870" s="22"/>
      <c r="HK870" s="22"/>
      <c r="HL870" s="22"/>
      <c r="HM870" s="22"/>
      <c r="HN870" s="22"/>
      <c r="HO870" s="22"/>
      <c r="HP870" s="22"/>
      <c r="HQ870" s="22"/>
      <c r="HR870" s="22"/>
      <c r="HS870" s="22"/>
      <c r="HT870" s="22"/>
      <c r="HU870" s="22"/>
      <c r="HV870" s="22"/>
      <c r="HW870" s="22"/>
      <c r="HX870" s="22"/>
      <c r="HY870" s="22"/>
      <c r="HZ870" s="22"/>
      <c r="IA870" s="22"/>
      <c r="IB870" s="22"/>
      <c r="IC870" s="22"/>
      <c r="ID870" s="22"/>
      <c r="IE870" s="22"/>
      <c r="IF870" s="22"/>
      <c r="IG870" s="22"/>
      <c r="IH870" s="22"/>
      <c r="II870" s="22"/>
      <c r="IJ870" s="22"/>
      <c r="IK870" s="22"/>
      <c r="IL870" s="22"/>
      <c r="IM870" s="22"/>
      <c r="IN870" s="22"/>
      <c r="IO870" s="22"/>
    </row>
    <row r="871" spans="1:249">
      <c r="A871" s="3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3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2"/>
      <c r="GU871" s="22"/>
      <c r="GV871" s="22"/>
      <c r="GW871" s="22"/>
      <c r="GX871" s="22"/>
      <c r="GY871" s="22"/>
      <c r="GZ871" s="22"/>
      <c r="HA871" s="22"/>
      <c r="HB871" s="22"/>
      <c r="HC871" s="22"/>
      <c r="HD871" s="22"/>
      <c r="HE871" s="22"/>
      <c r="HF871" s="22"/>
      <c r="HG871" s="22"/>
      <c r="HH871" s="22"/>
      <c r="HI871" s="22"/>
      <c r="HJ871" s="22"/>
      <c r="HK871" s="22"/>
      <c r="HL871" s="22"/>
      <c r="HM871" s="22"/>
      <c r="HN871" s="22"/>
      <c r="HO871" s="22"/>
      <c r="HP871" s="22"/>
      <c r="HQ871" s="22"/>
      <c r="HR871" s="22"/>
      <c r="HS871" s="22"/>
      <c r="HT871" s="22"/>
      <c r="HU871" s="22"/>
      <c r="HV871" s="22"/>
      <c r="HW871" s="22"/>
      <c r="HX871" s="22"/>
      <c r="HY871" s="22"/>
      <c r="HZ871" s="22"/>
      <c r="IA871" s="22"/>
      <c r="IB871" s="22"/>
      <c r="IC871" s="22"/>
      <c r="ID871" s="22"/>
      <c r="IE871" s="22"/>
      <c r="IF871" s="22"/>
      <c r="IG871" s="22"/>
      <c r="IH871" s="22"/>
      <c r="II871" s="22"/>
      <c r="IJ871" s="22"/>
      <c r="IK871" s="22"/>
      <c r="IL871" s="22"/>
      <c r="IM871" s="22"/>
      <c r="IN871" s="22"/>
      <c r="IO871" s="22"/>
    </row>
    <row r="872" spans="1:249">
      <c r="A872" s="3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3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2"/>
      <c r="GU872" s="22"/>
      <c r="GV872" s="22"/>
      <c r="GW872" s="22"/>
      <c r="GX872" s="22"/>
      <c r="GY872" s="22"/>
      <c r="GZ872" s="22"/>
      <c r="HA872" s="22"/>
      <c r="HB872" s="22"/>
      <c r="HC872" s="22"/>
      <c r="HD872" s="22"/>
      <c r="HE872" s="22"/>
      <c r="HF872" s="22"/>
      <c r="HG872" s="22"/>
      <c r="HH872" s="22"/>
      <c r="HI872" s="22"/>
      <c r="HJ872" s="22"/>
      <c r="HK872" s="22"/>
      <c r="HL872" s="22"/>
      <c r="HM872" s="22"/>
      <c r="HN872" s="22"/>
      <c r="HO872" s="22"/>
      <c r="HP872" s="22"/>
      <c r="HQ872" s="22"/>
      <c r="HR872" s="22"/>
      <c r="HS872" s="22"/>
      <c r="HT872" s="22"/>
      <c r="HU872" s="22"/>
      <c r="HV872" s="22"/>
      <c r="HW872" s="22"/>
      <c r="HX872" s="22"/>
      <c r="HY872" s="22"/>
      <c r="HZ872" s="22"/>
      <c r="IA872" s="22"/>
      <c r="IB872" s="22"/>
      <c r="IC872" s="22"/>
      <c r="ID872" s="22"/>
      <c r="IE872" s="22"/>
      <c r="IF872" s="22"/>
      <c r="IG872" s="22"/>
      <c r="IH872" s="22"/>
      <c r="II872" s="22"/>
      <c r="IJ872" s="22"/>
      <c r="IK872" s="22"/>
      <c r="IL872" s="22"/>
      <c r="IM872" s="22"/>
      <c r="IN872" s="22"/>
      <c r="IO872" s="22"/>
    </row>
    <row r="873" spans="1:249">
      <c r="A873" s="3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3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2"/>
      <c r="GU873" s="22"/>
      <c r="GV873" s="22"/>
      <c r="GW873" s="22"/>
      <c r="GX873" s="22"/>
      <c r="GY873" s="22"/>
      <c r="GZ873" s="22"/>
      <c r="HA873" s="22"/>
      <c r="HB873" s="22"/>
      <c r="HC873" s="22"/>
      <c r="HD873" s="22"/>
      <c r="HE873" s="22"/>
      <c r="HF873" s="22"/>
      <c r="HG873" s="22"/>
      <c r="HH873" s="22"/>
      <c r="HI873" s="22"/>
      <c r="HJ873" s="22"/>
      <c r="HK873" s="22"/>
      <c r="HL873" s="22"/>
      <c r="HM873" s="22"/>
      <c r="HN873" s="22"/>
      <c r="HO873" s="22"/>
      <c r="HP873" s="22"/>
      <c r="HQ873" s="22"/>
      <c r="HR873" s="22"/>
      <c r="HS873" s="22"/>
      <c r="HT873" s="22"/>
      <c r="HU873" s="22"/>
      <c r="HV873" s="22"/>
      <c r="HW873" s="22"/>
      <c r="HX873" s="22"/>
      <c r="HY873" s="22"/>
      <c r="HZ873" s="22"/>
      <c r="IA873" s="22"/>
      <c r="IB873" s="22"/>
      <c r="IC873" s="22"/>
      <c r="ID873" s="22"/>
      <c r="IE873" s="22"/>
      <c r="IF873" s="22"/>
      <c r="IG873" s="22"/>
      <c r="IH873" s="22"/>
      <c r="II873" s="22"/>
      <c r="IJ873" s="22"/>
      <c r="IK873" s="22"/>
      <c r="IL873" s="22"/>
      <c r="IM873" s="22"/>
      <c r="IN873" s="22"/>
      <c r="IO873" s="22"/>
    </row>
    <row r="874" spans="1:249">
      <c r="A874" s="3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3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2"/>
      <c r="GU874" s="22"/>
      <c r="GV874" s="22"/>
      <c r="GW874" s="22"/>
      <c r="GX874" s="22"/>
      <c r="GY874" s="22"/>
      <c r="GZ874" s="22"/>
      <c r="HA874" s="22"/>
      <c r="HB874" s="22"/>
      <c r="HC874" s="22"/>
      <c r="HD874" s="22"/>
      <c r="HE874" s="22"/>
      <c r="HF874" s="22"/>
      <c r="HG874" s="22"/>
      <c r="HH874" s="22"/>
      <c r="HI874" s="22"/>
      <c r="HJ874" s="22"/>
      <c r="HK874" s="22"/>
      <c r="HL874" s="22"/>
      <c r="HM874" s="22"/>
      <c r="HN874" s="22"/>
      <c r="HO874" s="22"/>
      <c r="HP874" s="22"/>
      <c r="HQ874" s="22"/>
      <c r="HR874" s="22"/>
      <c r="HS874" s="22"/>
      <c r="HT874" s="22"/>
      <c r="HU874" s="22"/>
      <c r="HV874" s="22"/>
      <c r="HW874" s="22"/>
      <c r="HX874" s="22"/>
      <c r="HY874" s="22"/>
      <c r="HZ874" s="22"/>
      <c r="IA874" s="22"/>
      <c r="IB874" s="22"/>
      <c r="IC874" s="22"/>
      <c r="ID874" s="22"/>
      <c r="IE874" s="22"/>
      <c r="IF874" s="22"/>
      <c r="IG874" s="22"/>
      <c r="IH874" s="22"/>
      <c r="II874" s="22"/>
      <c r="IJ874" s="22"/>
      <c r="IK874" s="22"/>
      <c r="IL874" s="22"/>
      <c r="IM874" s="22"/>
      <c r="IN874" s="22"/>
      <c r="IO874" s="22"/>
    </row>
    <row r="875" spans="1:249">
      <c r="A875" s="3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3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2"/>
      <c r="GU875" s="22"/>
      <c r="GV875" s="22"/>
      <c r="GW875" s="22"/>
      <c r="GX875" s="22"/>
      <c r="GY875" s="22"/>
      <c r="GZ875" s="22"/>
      <c r="HA875" s="22"/>
      <c r="HB875" s="22"/>
      <c r="HC875" s="22"/>
      <c r="HD875" s="22"/>
      <c r="HE875" s="22"/>
      <c r="HF875" s="22"/>
      <c r="HG875" s="22"/>
      <c r="HH875" s="22"/>
      <c r="HI875" s="22"/>
      <c r="HJ875" s="22"/>
      <c r="HK875" s="22"/>
      <c r="HL875" s="22"/>
      <c r="HM875" s="22"/>
      <c r="HN875" s="22"/>
      <c r="HO875" s="22"/>
      <c r="HP875" s="22"/>
      <c r="HQ875" s="22"/>
      <c r="HR875" s="22"/>
      <c r="HS875" s="22"/>
      <c r="HT875" s="22"/>
      <c r="HU875" s="22"/>
      <c r="HV875" s="22"/>
      <c r="HW875" s="22"/>
      <c r="HX875" s="22"/>
      <c r="HY875" s="22"/>
      <c r="HZ875" s="22"/>
      <c r="IA875" s="22"/>
      <c r="IB875" s="22"/>
      <c r="IC875" s="22"/>
      <c r="ID875" s="22"/>
      <c r="IE875" s="22"/>
      <c r="IF875" s="22"/>
      <c r="IG875" s="22"/>
      <c r="IH875" s="22"/>
      <c r="II875" s="22"/>
      <c r="IJ875" s="22"/>
      <c r="IK875" s="22"/>
      <c r="IL875" s="22"/>
      <c r="IM875" s="22"/>
      <c r="IN875" s="22"/>
      <c r="IO875" s="22"/>
    </row>
    <row r="876" spans="1:249">
      <c r="A876" s="3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3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2"/>
      <c r="GU876" s="22"/>
      <c r="GV876" s="22"/>
      <c r="GW876" s="22"/>
      <c r="GX876" s="22"/>
      <c r="GY876" s="22"/>
      <c r="GZ876" s="22"/>
      <c r="HA876" s="22"/>
      <c r="HB876" s="22"/>
      <c r="HC876" s="22"/>
      <c r="HD876" s="22"/>
      <c r="HE876" s="22"/>
      <c r="HF876" s="22"/>
      <c r="HG876" s="22"/>
      <c r="HH876" s="22"/>
      <c r="HI876" s="22"/>
      <c r="HJ876" s="22"/>
      <c r="HK876" s="22"/>
      <c r="HL876" s="22"/>
      <c r="HM876" s="22"/>
      <c r="HN876" s="22"/>
      <c r="HO876" s="22"/>
      <c r="HP876" s="22"/>
      <c r="HQ876" s="22"/>
      <c r="HR876" s="22"/>
      <c r="HS876" s="22"/>
      <c r="HT876" s="22"/>
      <c r="HU876" s="22"/>
      <c r="HV876" s="22"/>
      <c r="HW876" s="22"/>
      <c r="HX876" s="22"/>
      <c r="HY876" s="22"/>
      <c r="HZ876" s="22"/>
      <c r="IA876" s="22"/>
      <c r="IB876" s="22"/>
      <c r="IC876" s="22"/>
      <c r="ID876" s="22"/>
      <c r="IE876" s="22"/>
      <c r="IF876" s="22"/>
      <c r="IG876" s="22"/>
      <c r="IH876" s="22"/>
      <c r="II876" s="22"/>
      <c r="IJ876" s="22"/>
      <c r="IK876" s="22"/>
      <c r="IL876" s="22"/>
      <c r="IM876" s="22"/>
      <c r="IN876" s="22"/>
      <c r="IO876" s="22"/>
    </row>
    <row r="877" spans="1:249">
      <c r="A877" s="3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3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2"/>
      <c r="GU877" s="22"/>
      <c r="GV877" s="22"/>
      <c r="GW877" s="22"/>
      <c r="GX877" s="22"/>
      <c r="GY877" s="22"/>
      <c r="GZ877" s="22"/>
      <c r="HA877" s="22"/>
      <c r="HB877" s="22"/>
      <c r="HC877" s="22"/>
      <c r="HD877" s="22"/>
      <c r="HE877" s="22"/>
      <c r="HF877" s="22"/>
      <c r="HG877" s="22"/>
      <c r="HH877" s="22"/>
      <c r="HI877" s="22"/>
      <c r="HJ877" s="22"/>
      <c r="HK877" s="22"/>
      <c r="HL877" s="22"/>
      <c r="HM877" s="22"/>
      <c r="HN877" s="22"/>
      <c r="HO877" s="22"/>
      <c r="HP877" s="22"/>
      <c r="HQ877" s="22"/>
      <c r="HR877" s="22"/>
      <c r="HS877" s="22"/>
      <c r="HT877" s="22"/>
      <c r="HU877" s="22"/>
      <c r="HV877" s="22"/>
      <c r="HW877" s="22"/>
      <c r="HX877" s="22"/>
      <c r="HY877" s="22"/>
      <c r="HZ877" s="22"/>
      <c r="IA877" s="22"/>
      <c r="IB877" s="22"/>
      <c r="IC877" s="22"/>
      <c r="ID877" s="22"/>
      <c r="IE877" s="22"/>
      <c r="IF877" s="22"/>
      <c r="IG877" s="22"/>
      <c r="IH877" s="22"/>
      <c r="II877" s="22"/>
      <c r="IJ877" s="22"/>
      <c r="IK877" s="22"/>
      <c r="IL877" s="22"/>
      <c r="IM877" s="22"/>
      <c r="IN877" s="22"/>
      <c r="IO877" s="22"/>
    </row>
    <row r="878" spans="1:249">
      <c r="A878" s="3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3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2"/>
      <c r="GU878" s="22"/>
      <c r="GV878" s="22"/>
      <c r="GW878" s="22"/>
      <c r="GX878" s="22"/>
      <c r="GY878" s="22"/>
      <c r="GZ878" s="22"/>
      <c r="HA878" s="22"/>
      <c r="HB878" s="22"/>
      <c r="HC878" s="22"/>
      <c r="HD878" s="22"/>
      <c r="HE878" s="22"/>
      <c r="HF878" s="22"/>
      <c r="HG878" s="22"/>
      <c r="HH878" s="22"/>
      <c r="HI878" s="22"/>
      <c r="HJ878" s="22"/>
      <c r="HK878" s="22"/>
      <c r="HL878" s="22"/>
      <c r="HM878" s="22"/>
      <c r="HN878" s="22"/>
      <c r="HO878" s="22"/>
      <c r="HP878" s="22"/>
      <c r="HQ878" s="22"/>
      <c r="HR878" s="22"/>
      <c r="HS878" s="22"/>
      <c r="HT878" s="22"/>
      <c r="HU878" s="22"/>
      <c r="HV878" s="22"/>
      <c r="HW878" s="22"/>
      <c r="HX878" s="22"/>
      <c r="HY878" s="22"/>
      <c r="HZ878" s="22"/>
      <c r="IA878" s="22"/>
      <c r="IB878" s="22"/>
      <c r="IC878" s="22"/>
      <c r="ID878" s="22"/>
      <c r="IE878" s="22"/>
      <c r="IF878" s="22"/>
      <c r="IG878" s="22"/>
      <c r="IH878" s="22"/>
      <c r="II878" s="22"/>
      <c r="IJ878" s="22"/>
      <c r="IK878" s="22"/>
      <c r="IL878" s="22"/>
      <c r="IM878" s="22"/>
      <c r="IN878" s="22"/>
      <c r="IO878" s="22"/>
    </row>
    <row r="879" spans="1:249">
      <c r="A879" s="3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3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2"/>
      <c r="GU879" s="22"/>
      <c r="GV879" s="22"/>
      <c r="GW879" s="22"/>
      <c r="GX879" s="22"/>
      <c r="GY879" s="22"/>
      <c r="GZ879" s="22"/>
      <c r="HA879" s="22"/>
      <c r="HB879" s="22"/>
      <c r="HC879" s="22"/>
      <c r="HD879" s="22"/>
      <c r="HE879" s="22"/>
      <c r="HF879" s="22"/>
      <c r="HG879" s="22"/>
      <c r="HH879" s="22"/>
      <c r="HI879" s="22"/>
      <c r="HJ879" s="22"/>
      <c r="HK879" s="22"/>
      <c r="HL879" s="22"/>
      <c r="HM879" s="22"/>
      <c r="HN879" s="22"/>
      <c r="HO879" s="22"/>
      <c r="HP879" s="22"/>
      <c r="HQ879" s="22"/>
      <c r="HR879" s="22"/>
      <c r="HS879" s="22"/>
      <c r="HT879" s="22"/>
      <c r="HU879" s="22"/>
      <c r="HV879" s="22"/>
      <c r="HW879" s="22"/>
      <c r="HX879" s="22"/>
      <c r="HY879" s="22"/>
      <c r="HZ879" s="22"/>
      <c r="IA879" s="22"/>
      <c r="IB879" s="22"/>
      <c r="IC879" s="22"/>
      <c r="ID879" s="22"/>
      <c r="IE879" s="22"/>
      <c r="IF879" s="22"/>
      <c r="IG879" s="22"/>
      <c r="IH879" s="22"/>
      <c r="II879" s="22"/>
      <c r="IJ879" s="22"/>
      <c r="IK879" s="22"/>
      <c r="IL879" s="22"/>
      <c r="IM879" s="22"/>
      <c r="IN879" s="22"/>
      <c r="IO879" s="22"/>
    </row>
    <row r="880" spans="1:249">
      <c r="A880" s="3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3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2"/>
      <c r="GU880" s="22"/>
      <c r="GV880" s="22"/>
      <c r="GW880" s="22"/>
      <c r="GX880" s="22"/>
      <c r="GY880" s="22"/>
      <c r="GZ880" s="22"/>
      <c r="HA880" s="22"/>
      <c r="HB880" s="22"/>
      <c r="HC880" s="22"/>
      <c r="HD880" s="22"/>
      <c r="HE880" s="22"/>
      <c r="HF880" s="22"/>
      <c r="HG880" s="22"/>
      <c r="HH880" s="22"/>
      <c r="HI880" s="22"/>
      <c r="HJ880" s="22"/>
      <c r="HK880" s="22"/>
      <c r="HL880" s="22"/>
      <c r="HM880" s="22"/>
      <c r="HN880" s="22"/>
      <c r="HO880" s="22"/>
      <c r="HP880" s="22"/>
      <c r="HQ880" s="22"/>
      <c r="HR880" s="22"/>
      <c r="HS880" s="22"/>
      <c r="HT880" s="22"/>
      <c r="HU880" s="22"/>
      <c r="HV880" s="22"/>
      <c r="HW880" s="22"/>
      <c r="HX880" s="22"/>
      <c r="HY880" s="22"/>
      <c r="HZ880" s="22"/>
      <c r="IA880" s="22"/>
      <c r="IB880" s="22"/>
      <c r="IC880" s="22"/>
      <c r="ID880" s="22"/>
      <c r="IE880" s="22"/>
      <c r="IF880" s="22"/>
      <c r="IG880" s="22"/>
      <c r="IH880" s="22"/>
      <c r="II880" s="22"/>
      <c r="IJ880" s="22"/>
      <c r="IK880" s="22"/>
      <c r="IL880" s="22"/>
      <c r="IM880" s="22"/>
      <c r="IN880" s="22"/>
      <c r="IO880" s="22"/>
    </row>
    <row r="881" spans="1:249">
      <c r="A881" s="3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3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2"/>
      <c r="GU881" s="22"/>
      <c r="GV881" s="22"/>
      <c r="GW881" s="22"/>
      <c r="GX881" s="22"/>
      <c r="GY881" s="22"/>
      <c r="GZ881" s="22"/>
      <c r="HA881" s="22"/>
      <c r="HB881" s="22"/>
      <c r="HC881" s="22"/>
      <c r="HD881" s="22"/>
      <c r="HE881" s="22"/>
      <c r="HF881" s="22"/>
      <c r="HG881" s="22"/>
      <c r="HH881" s="22"/>
      <c r="HI881" s="22"/>
      <c r="HJ881" s="22"/>
      <c r="HK881" s="22"/>
      <c r="HL881" s="22"/>
      <c r="HM881" s="22"/>
      <c r="HN881" s="22"/>
      <c r="HO881" s="22"/>
      <c r="HP881" s="22"/>
      <c r="HQ881" s="22"/>
      <c r="HR881" s="22"/>
      <c r="HS881" s="22"/>
      <c r="HT881" s="22"/>
      <c r="HU881" s="22"/>
      <c r="HV881" s="22"/>
      <c r="HW881" s="22"/>
      <c r="HX881" s="22"/>
      <c r="HY881" s="22"/>
      <c r="HZ881" s="22"/>
      <c r="IA881" s="22"/>
      <c r="IB881" s="22"/>
      <c r="IC881" s="22"/>
      <c r="ID881" s="22"/>
      <c r="IE881" s="22"/>
      <c r="IF881" s="22"/>
      <c r="IG881" s="22"/>
      <c r="IH881" s="22"/>
      <c r="II881" s="22"/>
      <c r="IJ881" s="22"/>
      <c r="IK881" s="22"/>
      <c r="IL881" s="22"/>
      <c r="IM881" s="22"/>
      <c r="IN881" s="22"/>
      <c r="IO881" s="22"/>
    </row>
    <row r="882" spans="1:249">
      <c r="A882" s="3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3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2"/>
      <c r="GU882" s="22"/>
      <c r="GV882" s="22"/>
      <c r="GW882" s="22"/>
      <c r="GX882" s="22"/>
      <c r="GY882" s="22"/>
      <c r="GZ882" s="22"/>
      <c r="HA882" s="22"/>
      <c r="HB882" s="22"/>
      <c r="HC882" s="22"/>
      <c r="HD882" s="22"/>
      <c r="HE882" s="22"/>
      <c r="HF882" s="22"/>
      <c r="HG882" s="22"/>
      <c r="HH882" s="22"/>
      <c r="HI882" s="22"/>
      <c r="HJ882" s="22"/>
      <c r="HK882" s="22"/>
      <c r="HL882" s="22"/>
      <c r="HM882" s="22"/>
      <c r="HN882" s="22"/>
      <c r="HO882" s="22"/>
      <c r="HP882" s="22"/>
      <c r="HQ882" s="22"/>
      <c r="HR882" s="22"/>
      <c r="HS882" s="22"/>
      <c r="HT882" s="22"/>
      <c r="HU882" s="22"/>
      <c r="HV882" s="22"/>
      <c r="HW882" s="22"/>
      <c r="HX882" s="22"/>
      <c r="HY882" s="22"/>
      <c r="HZ882" s="22"/>
      <c r="IA882" s="22"/>
      <c r="IB882" s="22"/>
      <c r="IC882" s="22"/>
      <c r="ID882" s="22"/>
      <c r="IE882" s="22"/>
      <c r="IF882" s="22"/>
      <c r="IG882" s="22"/>
      <c r="IH882" s="22"/>
      <c r="II882" s="22"/>
      <c r="IJ882" s="22"/>
      <c r="IK882" s="22"/>
      <c r="IL882" s="22"/>
      <c r="IM882" s="22"/>
      <c r="IN882" s="22"/>
      <c r="IO882" s="22"/>
    </row>
    <row r="883" spans="1:249">
      <c r="A883" s="3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3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2"/>
      <c r="GU883" s="22"/>
      <c r="GV883" s="22"/>
      <c r="GW883" s="22"/>
      <c r="GX883" s="22"/>
      <c r="GY883" s="22"/>
      <c r="GZ883" s="22"/>
      <c r="HA883" s="22"/>
      <c r="HB883" s="22"/>
      <c r="HC883" s="22"/>
      <c r="HD883" s="22"/>
      <c r="HE883" s="22"/>
      <c r="HF883" s="22"/>
      <c r="HG883" s="22"/>
      <c r="HH883" s="22"/>
      <c r="HI883" s="22"/>
      <c r="HJ883" s="22"/>
      <c r="HK883" s="22"/>
      <c r="HL883" s="22"/>
      <c r="HM883" s="22"/>
      <c r="HN883" s="22"/>
      <c r="HO883" s="22"/>
      <c r="HP883" s="22"/>
      <c r="HQ883" s="22"/>
      <c r="HR883" s="22"/>
      <c r="HS883" s="22"/>
      <c r="HT883" s="22"/>
      <c r="HU883" s="22"/>
      <c r="HV883" s="22"/>
      <c r="HW883" s="22"/>
      <c r="HX883" s="22"/>
      <c r="HY883" s="22"/>
      <c r="HZ883" s="22"/>
      <c r="IA883" s="22"/>
      <c r="IB883" s="22"/>
      <c r="IC883" s="22"/>
      <c r="ID883" s="22"/>
      <c r="IE883" s="22"/>
      <c r="IF883" s="22"/>
      <c r="IG883" s="22"/>
      <c r="IH883" s="22"/>
      <c r="II883" s="22"/>
      <c r="IJ883" s="22"/>
      <c r="IK883" s="22"/>
      <c r="IL883" s="22"/>
      <c r="IM883" s="22"/>
      <c r="IN883" s="22"/>
      <c r="IO883" s="22"/>
    </row>
    <row r="884" spans="1:249">
      <c r="A884" s="3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3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2"/>
      <c r="GU884" s="22"/>
      <c r="GV884" s="22"/>
      <c r="GW884" s="22"/>
      <c r="GX884" s="22"/>
      <c r="GY884" s="22"/>
      <c r="GZ884" s="22"/>
      <c r="HA884" s="22"/>
      <c r="HB884" s="22"/>
      <c r="HC884" s="22"/>
      <c r="HD884" s="22"/>
      <c r="HE884" s="22"/>
      <c r="HF884" s="22"/>
      <c r="HG884" s="22"/>
      <c r="HH884" s="22"/>
      <c r="HI884" s="22"/>
      <c r="HJ884" s="22"/>
      <c r="HK884" s="22"/>
      <c r="HL884" s="22"/>
      <c r="HM884" s="22"/>
      <c r="HN884" s="22"/>
      <c r="HO884" s="22"/>
      <c r="HP884" s="22"/>
      <c r="HQ884" s="22"/>
      <c r="HR884" s="22"/>
      <c r="HS884" s="22"/>
      <c r="HT884" s="22"/>
      <c r="HU884" s="22"/>
      <c r="HV884" s="22"/>
      <c r="HW884" s="22"/>
      <c r="HX884" s="22"/>
      <c r="HY884" s="22"/>
      <c r="HZ884" s="22"/>
      <c r="IA884" s="22"/>
      <c r="IB884" s="22"/>
      <c r="IC884" s="22"/>
      <c r="ID884" s="22"/>
      <c r="IE884" s="22"/>
      <c r="IF884" s="22"/>
      <c r="IG884" s="22"/>
      <c r="IH884" s="22"/>
      <c r="II884" s="22"/>
      <c r="IJ884" s="22"/>
      <c r="IK884" s="22"/>
      <c r="IL884" s="22"/>
      <c r="IM884" s="22"/>
      <c r="IN884" s="22"/>
      <c r="IO884" s="22"/>
    </row>
    <row r="885" spans="1:249">
      <c r="A885" s="3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3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  <c r="GW885" s="22"/>
      <c r="GX885" s="22"/>
      <c r="GY885" s="22"/>
      <c r="GZ885" s="22"/>
      <c r="HA885" s="22"/>
      <c r="HB885" s="22"/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22"/>
      <c r="HT885" s="22"/>
      <c r="HU885" s="22"/>
      <c r="HV885" s="22"/>
      <c r="HW885" s="22"/>
      <c r="HX885" s="22"/>
      <c r="HY885" s="22"/>
      <c r="HZ885" s="22"/>
      <c r="IA885" s="22"/>
      <c r="IB885" s="22"/>
      <c r="IC885" s="22"/>
      <c r="ID885" s="22"/>
      <c r="IE885" s="22"/>
      <c r="IF885" s="22"/>
      <c r="IG885" s="22"/>
      <c r="IH885" s="22"/>
      <c r="II885" s="22"/>
      <c r="IJ885" s="22"/>
      <c r="IK885" s="22"/>
      <c r="IL885" s="22"/>
      <c r="IM885" s="22"/>
      <c r="IN885" s="22"/>
      <c r="IO885" s="22"/>
    </row>
    <row r="886" spans="1:249">
      <c r="A886" s="3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3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2"/>
      <c r="GU886" s="22"/>
      <c r="GV886" s="22"/>
      <c r="GW886" s="22"/>
      <c r="GX886" s="22"/>
      <c r="GY886" s="22"/>
      <c r="GZ886" s="22"/>
      <c r="HA886" s="22"/>
      <c r="HB886" s="22"/>
      <c r="HC886" s="22"/>
      <c r="HD886" s="22"/>
      <c r="HE886" s="22"/>
      <c r="HF886" s="22"/>
      <c r="HG886" s="22"/>
      <c r="HH886" s="22"/>
      <c r="HI886" s="22"/>
      <c r="HJ886" s="22"/>
      <c r="HK886" s="22"/>
      <c r="HL886" s="22"/>
      <c r="HM886" s="22"/>
      <c r="HN886" s="22"/>
      <c r="HO886" s="22"/>
      <c r="HP886" s="22"/>
      <c r="HQ886" s="22"/>
      <c r="HR886" s="22"/>
      <c r="HS886" s="22"/>
      <c r="HT886" s="22"/>
      <c r="HU886" s="22"/>
      <c r="HV886" s="22"/>
      <c r="HW886" s="22"/>
      <c r="HX886" s="22"/>
      <c r="HY886" s="22"/>
      <c r="HZ886" s="22"/>
      <c r="IA886" s="22"/>
      <c r="IB886" s="22"/>
      <c r="IC886" s="22"/>
      <c r="ID886" s="22"/>
      <c r="IE886" s="22"/>
      <c r="IF886" s="22"/>
      <c r="IG886" s="22"/>
      <c r="IH886" s="22"/>
      <c r="II886" s="22"/>
      <c r="IJ886" s="22"/>
      <c r="IK886" s="22"/>
      <c r="IL886" s="22"/>
      <c r="IM886" s="22"/>
      <c r="IN886" s="22"/>
      <c r="IO886" s="22"/>
    </row>
    <row r="887" spans="1:249">
      <c r="A887" s="3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3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2"/>
      <c r="GU887" s="22"/>
      <c r="GV887" s="22"/>
      <c r="GW887" s="22"/>
      <c r="GX887" s="22"/>
      <c r="GY887" s="22"/>
      <c r="GZ887" s="22"/>
      <c r="HA887" s="22"/>
      <c r="HB887" s="22"/>
      <c r="HC887" s="22"/>
      <c r="HD887" s="22"/>
      <c r="HE887" s="22"/>
      <c r="HF887" s="22"/>
      <c r="HG887" s="22"/>
      <c r="HH887" s="22"/>
      <c r="HI887" s="22"/>
      <c r="HJ887" s="22"/>
      <c r="HK887" s="22"/>
      <c r="HL887" s="22"/>
      <c r="HM887" s="22"/>
      <c r="HN887" s="22"/>
      <c r="HO887" s="22"/>
      <c r="HP887" s="22"/>
      <c r="HQ887" s="22"/>
      <c r="HR887" s="22"/>
      <c r="HS887" s="22"/>
      <c r="HT887" s="22"/>
      <c r="HU887" s="22"/>
      <c r="HV887" s="22"/>
      <c r="HW887" s="22"/>
      <c r="HX887" s="22"/>
      <c r="HY887" s="22"/>
      <c r="HZ887" s="22"/>
      <c r="IA887" s="22"/>
      <c r="IB887" s="22"/>
      <c r="IC887" s="22"/>
      <c r="ID887" s="22"/>
      <c r="IE887" s="22"/>
      <c r="IF887" s="22"/>
      <c r="IG887" s="22"/>
      <c r="IH887" s="22"/>
      <c r="II887" s="22"/>
      <c r="IJ887" s="22"/>
      <c r="IK887" s="22"/>
      <c r="IL887" s="22"/>
      <c r="IM887" s="22"/>
      <c r="IN887" s="22"/>
      <c r="IO887" s="22"/>
    </row>
    <row r="888" spans="1:249">
      <c r="A888" s="3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3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2"/>
      <c r="GU888" s="22"/>
      <c r="GV888" s="22"/>
      <c r="GW888" s="22"/>
      <c r="GX888" s="22"/>
      <c r="GY888" s="22"/>
      <c r="GZ888" s="22"/>
      <c r="HA888" s="22"/>
      <c r="HB888" s="22"/>
      <c r="HC888" s="22"/>
      <c r="HD888" s="22"/>
      <c r="HE888" s="22"/>
      <c r="HF888" s="22"/>
      <c r="HG888" s="22"/>
      <c r="HH888" s="22"/>
      <c r="HI888" s="22"/>
      <c r="HJ888" s="22"/>
      <c r="HK888" s="22"/>
      <c r="HL888" s="22"/>
      <c r="HM888" s="22"/>
      <c r="HN888" s="22"/>
      <c r="HO888" s="22"/>
      <c r="HP888" s="22"/>
      <c r="HQ888" s="22"/>
      <c r="HR888" s="22"/>
      <c r="HS888" s="22"/>
      <c r="HT888" s="22"/>
      <c r="HU888" s="22"/>
      <c r="HV888" s="22"/>
      <c r="HW888" s="22"/>
      <c r="HX888" s="22"/>
      <c r="HY888" s="22"/>
      <c r="HZ888" s="22"/>
      <c r="IA888" s="22"/>
      <c r="IB888" s="22"/>
      <c r="IC888" s="22"/>
      <c r="ID888" s="22"/>
      <c r="IE888" s="22"/>
      <c r="IF888" s="22"/>
      <c r="IG888" s="22"/>
      <c r="IH888" s="22"/>
      <c r="II888" s="22"/>
      <c r="IJ888" s="22"/>
      <c r="IK888" s="22"/>
      <c r="IL888" s="22"/>
      <c r="IM888" s="22"/>
      <c r="IN888" s="22"/>
      <c r="IO888" s="22"/>
    </row>
    <row r="889" spans="1:249">
      <c r="A889" s="3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3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2"/>
      <c r="GU889" s="22"/>
      <c r="GV889" s="22"/>
      <c r="GW889" s="22"/>
      <c r="GX889" s="22"/>
      <c r="GY889" s="22"/>
      <c r="GZ889" s="22"/>
      <c r="HA889" s="22"/>
      <c r="HB889" s="22"/>
      <c r="HC889" s="22"/>
      <c r="HD889" s="22"/>
      <c r="HE889" s="22"/>
      <c r="HF889" s="22"/>
      <c r="HG889" s="22"/>
      <c r="HH889" s="22"/>
      <c r="HI889" s="22"/>
      <c r="HJ889" s="22"/>
      <c r="HK889" s="22"/>
      <c r="HL889" s="22"/>
      <c r="HM889" s="22"/>
      <c r="HN889" s="22"/>
      <c r="HO889" s="22"/>
      <c r="HP889" s="22"/>
      <c r="HQ889" s="22"/>
      <c r="HR889" s="22"/>
      <c r="HS889" s="22"/>
      <c r="HT889" s="22"/>
      <c r="HU889" s="22"/>
      <c r="HV889" s="22"/>
      <c r="HW889" s="22"/>
      <c r="HX889" s="22"/>
      <c r="HY889" s="22"/>
      <c r="HZ889" s="22"/>
      <c r="IA889" s="22"/>
      <c r="IB889" s="22"/>
      <c r="IC889" s="22"/>
      <c r="ID889" s="22"/>
      <c r="IE889" s="22"/>
      <c r="IF889" s="22"/>
      <c r="IG889" s="22"/>
      <c r="IH889" s="22"/>
      <c r="II889" s="22"/>
      <c r="IJ889" s="22"/>
      <c r="IK889" s="22"/>
      <c r="IL889" s="22"/>
      <c r="IM889" s="22"/>
      <c r="IN889" s="22"/>
      <c r="IO889" s="22"/>
    </row>
    <row r="890" spans="1:249">
      <c r="A890" s="3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3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2"/>
      <c r="GU890" s="22"/>
      <c r="GV890" s="22"/>
      <c r="GW890" s="22"/>
      <c r="GX890" s="22"/>
      <c r="GY890" s="22"/>
      <c r="GZ890" s="22"/>
      <c r="HA890" s="22"/>
      <c r="HB890" s="22"/>
      <c r="HC890" s="22"/>
      <c r="HD890" s="22"/>
      <c r="HE890" s="22"/>
      <c r="HF890" s="22"/>
      <c r="HG890" s="22"/>
      <c r="HH890" s="22"/>
      <c r="HI890" s="22"/>
      <c r="HJ890" s="22"/>
      <c r="HK890" s="22"/>
      <c r="HL890" s="22"/>
      <c r="HM890" s="22"/>
      <c r="HN890" s="22"/>
      <c r="HO890" s="22"/>
      <c r="HP890" s="22"/>
      <c r="HQ890" s="22"/>
      <c r="HR890" s="22"/>
      <c r="HS890" s="22"/>
      <c r="HT890" s="22"/>
      <c r="HU890" s="22"/>
      <c r="HV890" s="22"/>
      <c r="HW890" s="22"/>
      <c r="HX890" s="22"/>
      <c r="HY890" s="22"/>
      <c r="HZ890" s="22"/>
      <c r="IA890" s="22"/>
      <c r="IB890" s="22"/>
      <c r="IC890" s="22"/>
      <c r="ID890" s="22"/>
      <c r="IE890" s="22"/>
      <c r="IF890" s="22"/>
      <c r="IG890" s="22"/>
      <c r="IH890" s="22"/>
      <c r="II890" s="22"/>
      <c r="IJ890" s="22"/>
      <c r="IK890" s="22"/>
      <c r="IL890" s="22"/>
      <c r="IM890" s="22"/>
      <c r="IN890" s="22"/>
      <c r="IO890" s="22"/>
    </row>
    <row r="891" spans="1:249">
      <c r="A891" s="3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3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2"/>
      <c r="GU891" s="22"/>
      <c r="GV891" s="22"/>
      <c r="GW891" s="22"/>
      <c r="GX891" s="22"/>
      <c r="GY891" s="22"/>
      <c r="GZ891" s="22"/>
      <c r="HA891" s="22"/>
      <c r="HB891" s="22"/>
      <c r="HC891" s="22"/>
      <c r="HD891" s="22"/>
      <c r="HE891" s="22"/>
      <c r="HF891" s="22"/>
      <c r="HG891" s="22"/>
      <c r="HH891" s="22"/>
      <c r="HI891" s="22"/>
      <c r="HJ891" s="22"/>
      <c r="HK891" s="22"/>
      <c r="HL891" s="22"/>
      <c r="HM891" s="22"/>
      <c r="HN891" s="22"/>
      <c r="HO891" s="22"/>
      <c r="HP891" s="22"/>
      <c r="HQ891" s="22"/>
      <c r="HR891" s="22"/>
      <c r="HS891" s="22"/>
      <c r="HT891" s="22"/>
      <c r="HU891" s="22"/>
      <c r="HV891" s="22"/>
      <c r="HW891" s="22"/>
      <c r="HX891" s="22"/>
      <c r="HY891" s="22"/>
      <c r="HZ891" s="22"/>
      <c r="IA891" s="22"/>
      <c r="IB891" s="22"/>
      <c r="IC891" s="22"/>
      <c r="ID891" s="22"/>
      <c r="IE891" s="22"/>
      <c r="IF891" s="22"/>
      <c r="IG891" s="22"/>
      <c r="IH891" s="22"/>
      <c r="II891" s="22"/>
      <c r="IJ891" s="22"/>
      <c r="IK891" s="22"/>
      <c r="IL891" s="22"/>
      <c r="IM891" s="22"/>
      <c r="IN891" s="22"/>
      <c r="IO891" s="22"/>
    </row>
    <row r="892" spans="1:249">
      <c r="A892" s="3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3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2"/>
      <c r="GU892" s="22"/>
      <c r="GV892" s="22"/>
      <c r="GW892" s="22"/>
      <c r="GX892" s="22"/>
      <c r="GY892" s="22"/>
      <c r="GZ892" s="22"/>
      <c r="HA892" s="22"/>
      <c r="HB892" s="22"/>
      <c r="HC892" s="22"/>
      <c r="HD892" s="22"/>
      <c r="HE892" s="22"/>
      <c r="HF892" s="22"/>
      <c r="HG892" s="22"/>
      <c r="HH892" s="22"/>
      <c r="HI892" s="22"/>
      <c r="HJ892" s="22"/>
      <c r="HK892" s="22"/>
      <c r="HL892" s="22"/>
      <c r="HM892" s="22"/>
      <c r="HN892" s="22"/>
      <c r="HO892" s="22"/>
      <c r="HP892" s="22"/>
      <c r="HQ892" s="22"/>
      <c r="HR892" s="22"/>
      <c r="HS892" s="22"/>
      <c r="HT892" s="22"/>
      <c r="HU892" s="22"/>
      <c r="HV892" s="22"/>
      <c r="HW892" s="22"/>
      <c r="HX892" s="22"/>
      <c r="HY892" s="22"/>
      <c r="HZ892" s="22"/>
      <c r="IA892" s="22"/>
      <c r="IB892" s="22"/>
      <c r="IC892" s="22"/>
      <c r="ID892" s="22"/>
      <c r="IE892" s="22"/>
      <c r="IF892" s="22"/>
      <c r="IG892" s="22"/>
      <c r="IH892" s="22"/>
      <c r="II892" s="22"/>
      <c r="IJ892" s="22"/>
      <c r="IK892" s="22"/>
      <c r="IL892" s="22"/>
      <c r="IM892" s="22"/>
      <c r="IN892" s="22"/>
      <c r="IO892" s="22"/>
    </row>
    <row r="893" spans="1:249">
      <c r="A893" s="3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3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2"/>
      <c r="GU893" s="22"/>
      <c r="GV893" s="22"/>
      <c r="GW893" s="22"/>
      <c r="GX893" s="22"/>
      <c r="GY893" s="22"/>
      <c r="GZ893" s="22"/>
      <c r="HA893" s="22"/>
      <c r="HB893" s="22"/>
      <c r="HC893" s="22"/>
      <c r="HD893" s="22"/>
      <c r="HE893" s="22"/>
      <c r="HF893" s="22"/>
      <c r="HG893" s="22"/>
      <c r="HH893" s="22"/>
      <c r="HI893" s="22"/>
      <c r="HJ893" s="22"/>
      <c r="HK893" s="22"/>
      <c r="HL893" s="22"/>
      <c r="HM893" s="22"/>
      <c r="HN893" s="22"/>
      <c r="HO893" s="22"/>
      <c r="HP893" s="22"/>
      <c r="HQ893" s="22"/>
      <c r="HR893" s="22"/>
      <c r="HS893" s="22"/>
      <c r="HT893" s="22"/>
      <c r="HU893" s="22"/>
      <c r="HV893" s="22"/>
      <c r="HW893" s="22"/>
      <c r="HX893" s="22"/>
      <c r="HY893" s="22"/>
      <c r="HZ893" s="22"/>
      <c r="IA893" s="22"/>
      <c r="IB893" s="22"/>
      <c r="IC893" s="22"/>
      <c r="ID893" s="22"/>
      <c r="IE893" s="22"/>
      <c r="IF893" s="22"/>
      <c r="IG893" s="22"/>
      <c r="IH893" s="22"/>
      <c r="II893" s="22"/>
      <c r="IJ893" s="22"/>
      <c r="IK893" s="22"/>
      <c r="IL893" s="22"/>
      <c r="IM893" s="22"/>
      <c r="IN893" s="22"/>
      <c r="IO893" s="22"/>
    </row>
    <row r="894" spans="1:249">
      <c r="A894" s="3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3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  <c r="GW894" s="22"/>
      <c r="GX894" s="22"/>
      <c r="GY894" s="22"/>
      <c r="GZ894" s="22"/>
      <c r="HA894" s="22"/>
      <c r="HB894" s="22"/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22"/>
      <c r="HT894" s="22"/>
      <c r="HU894" s="22"/>
      <c r="HV894" s="22"/>
      <c r="HW894" s="22"/>
      <c r="HX894" s="22"/>
      <c r="HY894" s="22"/>
      <c r="HZ894" s="22"/>
      <c r="IA894" s="22"/>
      <c r="IB894" s="22"/>
      <c r="IC894" s="22"/>
      <c r="ID894" s="22"/>
      <c r="IE894" s="22"/>
      <c r="IF894" s="22"/>
      <c r="IG894" s="22"/>
      <c r="IH894" s="22"/>
      <c r="II894" s="22"/>
      <c r="IJ894" s="22"/>
      <c r="IK894" s="22"/>
      <c r="IL894" s="22"/>
      <c r="IM894" s="22"/>
      <c r="IN894" s="22"/>
      <c r="IO894" s="22"/>
    </row>
    <row r="895" spans="1:249">
      <c r="A895" s="3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3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2"/>
      <c r="GU895" s="22"/>
      <c r="GV895" s="22"/>
      <c r="GW895" s="22"/>
      <c r="GX895" s="22"/>
      <c r="GY895" s="22"/>
      <c r="GZ895" s="22"/>
      <c r="HA895" s="22"/>
      <c r="HB895" s="22"/>
      <c r="HC895" s="22"/>
      <c r="HD895" s="22"/>
      <c r="HE895" s="22"/>
      <c r="HF895" s="22"/>
      <c r="HG895" s="22"/>
      <c r="HH895" s="22"/>
      <c r="HI895" s="22"/>
      <c r="HJ895" s="22"/>
      <c r="HK895" s="22"/>
      <c r="HL895" s="22"/>
      <c r="HM895" s="22"/>
      <c r="HN895" s="22"/>
      <c r="HO895" s="22"/>
      <c r="HP895" s="22"/>
      <c r="HQ895" s="22"/>
      <c r="HR895" s="22"/>
      <c r="HS895" s="22"/>
      <c r="HT895" s="22"/>
      <c r="HU895" s="22"/>
      <c r="HV895" s="22"/>
      <c r="HW895" s="22"/>
      <c r="HX895" s="22"/>
      <c r="HY895" s="22"/>
      <c r="HZ895" s="22"/>
      <c r="IA895" s="22"/>
      <c r="IB895" s="22"/>
      <c r="IC895" s="22"/>
      <c r="ID895" s="22"/>
      <c r="IE895" s="22"/>
      <c r="IF895" s="22"/>
      <c r="IG895" s="22"/>
      <c r="IH895" s="22"/>
      <c r="II895" s="22"/>
      <c r="IJ895" s="22"/>
      <c r="IK895" s="22"/>
      <c r="IL895" s="22"/>
      <c r="IM895" s="22"/>
      <c r="IN895" s="22"/>
      <c r="IO895" s="22"/>
    </row>
    <row r="896" spans="1:249">
      <c r="A896" s="3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3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  <c r="GW896" s="22"/>
      <c r="GX896" s="22"/>
      <c r="GY896" s="22"/>
      <c r="GZ896" s="22"/>
      <c r="HA896" s="22"/>
      <c r="HB896" s="22"/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22"/>
      <c r="HT896" s="22"/>
      <c r="HU896" s="22"/>
      <c r="HV896" s="22"/>
      <c r="HW896" s="22"/>
      <c r="HX896" s="22"/>
      <c r="HY896" s="22"/>
      <c r="HZ896" s="22"/>
      <c r="IA896" s="22"/>
      <c r="IB896" s="22"/>
      <c r="IC896" s="22"/>
      <c r="ID896" s="22"/>
      <c r="IE896" s="22"/>
      <c r="IF896" s="22"/>
      <c r="IG896" s="22"/>
      <c r="IH896" s="22"/>
      <c r="II896" s="22"/>
      <c r="IJ896" s="22"/>
      <c r="IK896" s="22"/>
      <c r="IL896" s="22"/>
      <c r="IM896" s="22"/>
      <c r="IN896" s="22"/>
      <c r="IO896" s="22"/>
    </row>
    <row r="897" spans="1:249">
      <c r="A897" s="3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3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2"/>
      <c r="GU897" s="22"/>
      <c r="GV897" s="22"/>
      <c r="GW897" s="22"/>
      <c r="GX897" s="22"/>
      <c r="GY897" s="22"/>
      <c r="GZ897" s="22"/>
      <c r="HA897" s="22"/>
      <c r="HB897" s="22"/>
      <c r="HC897" s="22"/>
      <c r="HD897" s="22"/>
      <c r="HE897" s="22"/>
      <c r="HF897" s="22"/>
      <c r="HG897" s="22"/>
      <c r="HH897" s="22"/>
      <c r="HI897" s="22"/>
      <c r="HJ897" s="22"/>
      <c r="HK897" s="22"/>
      <c r="HL897" s="22"/>
      <c r="HM897" s="22"/>
      <c r="HN897" s="22"/>
      <c r="HO897" s="22"/>
      <c r="HP897" s="22"/>
      <c r="HQ897" s="22"/>
      <c r="HR897" s="22"/>
      <c r="HS897" s="22"/>
      <c r="HT897" s="22"/>
      <c r="HU897" s="22"/>
      <c r="HV897" s="22"/>
      <c r="HW897" s="22"/>
      <c r="HX897" s="22"/>
      <c r="HY897" s="22"/>
      <c r="HZ897" s="22"/>
      <c r="IA897" s="22"/>
      <c r="IB897" s="22"/>
      <c r="IC897" s="22"/>
      <c r="ID897" s="22"/>
      <c r="IE897" s="22"/>
      <c r="IF897" s="22"/>
      <c r="IG897" s="22"/>
      <c r="IH897" s="22"/>
      <c r="II897" s="22"/>
      <c r="IJ897" s="22"/>
      <c r="IK897" s="22"/>
      <c r="IL897" s="22"/>
      <c r="IM897" s="22"/>
      <c r="IN897" s="22"/>
      <c r="IO897" s="22"/>
    </row>
    <row r="898" spans="1:249">
      <c r="A898" s="3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3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  <c r="GW898" s="22"/>
      <c r="GX898" s="22"/>
      <c r="GY898" s="22"/>
      <c r="GZ898" s="22"/>
      <c r="HA898" s="22"/>
      <c r="HB898" s="22"/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22"/>
      <c r="HT898" s="22"/>
      <c r="HU898" s="22"/>
      <c r="HV898" s="22"/>
      <c r="HW898" s="22"/>
      <c r="HX898" s="22"/>
      <c r="HY898" s="22"/>
      <c r="HZ898" s="22"/>
      <c r="IA898" s="22"/>
      <c r="IB898" s="22"/>
      <c r="IC898" s="22"/>
      <c r="ID898" s="22"/>
      <c r="IE898" s="22"/>
      <c r="IF898" s="22"/>
      <c r="IG898" s="22"/>
      <c r="IH898" s="22"/>
      <c r="II898" s="22"/>
      <c r="IJ898" s="22"/>
      <c r="IK898" s="22"/>
      <c r="IL898" s="22"/>
      <c r="IM898" s="22"/>
      <c r="IN898" s="22"/>
      <c r="IO898" s="22"/>
    </row>
    <row r="899" spans="1:249">
      <c r="A899" s="3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3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2"/>
      <c r="GU899" s="22"/>
      <c r="GV899" s="22"/>
      <c r="GW899" s="22"/>
      <c r="GX899" s="22"/>
      <c r="GY899" s="22"/>
      <c r="GZ899" s="22"/>
      <c r="HA899" s="22"/>
      <c r="HB899" s="22"/>
      <c r="HC899" s="22"/>
      <c r="HD899" s="22"/>
      <c r="HE899" s="22"/>
      <c r="HF899" s="22"/>
      <c r="HG899" s="22"/>
      <c r="HH899" s="22"/>
      <c r="HI899" s="22"/>
      <c r="HJ899" s="22"/>
      <c r="HK899" s="22"/>
      <c r="HL899" s="22"/>
      <c r="HM899" s="22"/>
      <c r="HN899" s="22"/>
      <c r="HO899" s="22"/>
      <c r="HP899" s="22"/>
      <c r="HQ899" s="22"/>
      <c r="HR899" s="22"/>
      <c r="HS899" s="22"/>
      <c r="HT899" s="22"/>
      <c r="HU899" s="22"/>
      <c r="HV899" s="22"/>
      <c r="HW899" s="22"/>
      <c r="HX899" s="22"/>
      <c r="HY899" s="22"/>
      <c r="HZ899" s="22"/>
      <c r="IA899" s="22"/>
      <c r="IB899" s="22"/>
      <c r="IC899" s="22"/>
      <c r="ID899" s="22"/>
      <c r="IE899" s="22"/>
      <c r="IF899" s="22"/>
      <c r="IG899" s="22"/>
      <c r="IH899" s="22"/>
      <c r="II899" s="22"/>
      <c r="IJ899" s="22"/>
      <c r="IK899" s="22"/>
      <c r="IL899" s="22"/>
      <c r="IM899" s="22"/>
      <c r="IN899" s="22"/>
      <c r="IO899" s="22"/>
    </row>
    <row r="900" spans="1:249">
      <c r="A900" s="3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3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2"/>
      <c r="GU900" s="22"/>
      <c r="GV900" s="22"/>
      <c r="GW900" s="22"/>
      <c r="GX900" s="22"/>
      <c r="GY900" s="22"/>
      <c r="GZ900" s="22"/>
      <c r="HA900" s="22"/>
      <c r="HB900" s="22"/>
      <c r="HC900" s="22"/>
      <c r="HD900" s="22"/>
      <c r="HE900" s="22"/>
      <c r="HF900" s="22"/>
      <c r="HG900" s="22"/>
      <c r="HH900" s="22"/>
      <c r="HI900" s="22"/>
      <c r="HJ900" s="22"/>
      <c r="HK900" s="22"/>
      <c r="HL900" s="22"/>
      <c r="HM900" s="22"/>
      <c r="HN900" s="22"/>
      <c r="HO900" s="22"/>
      <c r="HP900" s="22"/>
      <c r="HQ900" s="22"/>
      <c r="HR900" s="22"/>
      <c r="HS900" s="22"/>
      <c r="HT900" s="22"/>
      <c r="HU900" s="22"/>
      <c r="HV900" s="22"/>
      <c r="HW900" s="22"/>
      <c r="HX900" s="22"/>
      <c r="HY900" s="22"/>
      <c r="HZ900" s="22"/>
      <c r="IA900" s="22"/>
      <c r="IB900" s="22"/>
      <c r="IC900" s="22"/>
      <c r="ID900" s="22"/>
      <c r="IE900" s="22"/>
      <c r="IF900" s="22"/>
      <c r="IG900" s="22"/>
      <c r="IH900" s="22"/>
      <c r="II900" s="22"/>
      <c r="IJ900" s="22"/>
      <c r="IK900" s="22"/>
      <c r="IL900" s="22"/>
      <c r="IM900" s="22"/>
      <c r="IN900" s="22"/>
      <c r="IO900" s="22"/>
    </row>
    <row r="901" spans="1:249">
      <c r="A901" s="3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3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2"/>
      <c r="GU901" s="22"/>
      <c r="GV901" s="22"/>
      <c r="GW901" s="22"/>
      <c r="GX901" s="22"/>
      <c r="GY901" s="22"/>
      <c r="GZ901" s="22"/>
      <c r="HA901" s="22"/>
      <c r="HB901" s="22"/>
      <c r="HC901" s="22"/>
      <c r="HD901" s="22"/>
      <c r="HE901" s="22"/>
      <c r="HF901" s="22"/>
      <c r="HG901" s="22"/>
      <c r="HH901" s="22"/>
      <c r="HI901" s="22"/>
      <c r="HJ901" s="22"/>
      <c r="HK901" s="22"/>
      <c r="HL901" s="22"/>
      <c r="HM901" s="22"/>
      <c r="HN901" s="22"/>
      <c r="HO901" s="22"/>
      <c r="HP901" s="22"/>
      <c r="HQ901" s="22"/>
      <c r="HR901" s="22"/>
      <c r="HS901" s="22"/>
      <c r="HT901" s="22"/>
      <c r="HU901" s="22"/>
      <c r="HV901" s="22"/>
      <c r="HW901" s="22"/>
      <c r="HX901" s="22"/>
      <c r="HY901" s="22"/>
      <c r="HZ901" s="22"/>
      <c r="IA901" s="22"/>
      <c r="IB901" s="22"/>
      <c r="IC901" s="22"/>
      <c r="ID901" s="22"/>
      <c r="IE901" s="22"/>
      <c r="IF901" s="22"/>
      <c r="IG901" s="22"/>
      <c r="IH901" s="22"/>
      <c r="II901" s="22"/>
      <c r="IJ901" s="22"/>
      <c r="IK901" s="22"/>
      <c r="IL901" s="22"/>
      <c r="IM901" s="22"/>
      <c r="IN901" s="22"/>
      <c r="IO901" s="22"/>
    </row>
    <row r="902" spans="1:249">
      <c r="A902" s="3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3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2"/>
      <c r="GU902" s="22"/>
      <c r="GV902" s="22"/>
      <c r="GW902" s="22"/>
      <c r="GX902" s="22"/>
      <c r="GY902" s="22"/>
      <c r="GZ902" s="22"/>
      <c r="HA902" s="22"/>
      <c r="HB902" s="22"/>
      <c r="HC902" s="22"/>
      <c r="HD902" s="22"/>
      <c r="HE902" s="22"/>
      <c r="HF902" s="22"/>
      <c r="HG902" s="22"/>
      <c r="HH902" s="22"/>
      <c r="HI902" s="22"/>
      <c r="HJ902" s="22"/>
      <c r="HK902" s="22"/>
      <c r="HL902" s="22"/>
      <c r="HM902" s="22"/>
      <c r="HN902" s="22"/>
      <c r="HO902" s="22"/>
      <c r="HP902" s="22"/>
      <c r="HQ902" s="22"/>
      <c r="HR902" s="22"/>
      <c r="HS902" s="22"/>
      <c r="HT902" s="22"/>
      <c r="HU902" s="22"/>
      <c r="HV902" s="22"/>
      <c r="HW902" s="22"/>
      <c r="HX902" s="22"/>
      <c r="HY902" s="22"/>
      <c r="HZ902" s="22"/>
      <c r="IA902" s="22"/>
      <c r="IB902" s="22"/>
      <c r="IC902" s="22"/>
      <c r="ID902" s="22"/>
      <c r="IE902" s="22"/>
      <c r="IF902" s="22"/>
      <c r="IG902" s="22"/>
      <c r="IH902" s="22"/>
      <c r="II902" s="22"/>
      <c r="IJ902" s="22"/>
      <c r="IK902" s="22"/>
      <c r="IL902" s="22"/>
      <c r="IM902" s="22"/>
      <c r="IN902" s="22"/>
      <c r="IO902" s="22"/>
    </row>
    <row r="903" spans="1:249">
      <c r="A903" s="3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3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2"/>
      <c r="GU903" s="22"/>
      <c r="GV903" s="22"/>
      <c r="GW903" s="22"/>
      <c r="GX903" s="22"/>
      <c r="GY903" s="22"/>
      <c r="GZ903" s="22"/>
      <c r="HA903" s="22"/>
      <c r="HB903" s="22"/>
      <c r="HC903" s="22"/>
      <c r="HD903" s="22"/>
      <c r="HE903" s="22"/>
      <c r="HF903" s="22"/>
      <c r="HG903" s="22"/>
      <c r="HH903" s="22"/>
      <c r="HI903" s="22"/>
      <c r="HJ903" s="22"/>
      <c r="HK903" s="22"/>
      <c r="HL903" s="22"/>
      <c r="HM903" s="22"/>
      <c r="HN903" s="22"/>
      <c r="HO903" s="22"/>
      <c r="HP903" s="22"/>
      <c r="HQ903" s="22"/>
      <c r="HR903" s="22"/>
      <c r="HS903" s="22"/>
      <c r="HT903" s="22"/>
      <c r="HU903" s="22"/>
      <c r="HV903" s="22"/>
      <c r="HW903" s="22"/>
      <c r="HX903" s="22"/>
      <c r="HY903" s="22"/>
      <c r="HZ903" s="22"/>
      <c r="IA903" s="22"/>
      <c r="IB903" s="22"/>
      <c r="IC903" s="22"/>
      <c r="ID903" s="22"/>
      <c r="IE903" s="22"/>
      <c r="IF903" s="22"/>
      <c r="IG903" s="22"/>
      <c r="IH903" s="22"/>
      <c r="II903" s="22"/>
      <c r="IJ903" s="22"/>
      <c r="IK903" s="22"/>
      <c r="IL903" s="22"/>
      <c r="IM903" s="22"/>
      <c r="IN903" s="22"/>
      <c r="IO903" s="22"/>
    </row>
    <row r="904" spans="1:249">
      <c r="A904" s="3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3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2"/>
      <c r="GU904" s="22"/>
      <c r="GV904" s="22"/>
      <c r="GW904" s="22"/>
      <c r="GX904" s="22"/>
      <c r="GY904" s="22"/>
      <c r="GZ904" s="22"/>
      <c r="HA904" s="22"/>
      <c r="HB904" s="22"/>
      <c r="HC904" s="22"/>
      <c r="HD904" s="22"/>
      <c r="HE904" s="22"/>
      <c r="HF904" s="22"/>
      <c r="HG904" s="22"/>
      <c r="HH904" s="22"/>
      <c r="HI904" s="22"/>
      <c r="HJ904" s="22"/>
      <c r="HK904" s="22"/>
      <c r="HL904" s="22"/>
      <c r="HM904" s="22"/>
      <c r="HN904" s="22"/>
      <c r="HO904" s="22"/>
      <c r="HP904" s="22"/>
      <c r="HQ904" s="22"/>
      <c r="HR904" s="22"/>
      <c r="HS904" s="22"/>
      <c r="HT904" s="22"/>
      <c r="HU904" s="22"/>
      <c r="HV904" s="22"/>
      <c r="HW904" s="22"/>
      <c r="HX904" s="22"/>
      <c r="HY904" s="22"/>
      <c r="HZ904" s="22"/>
      <c r="IA904" s="22"/>
      <c r="IB904" s="22"/>
      <c r="IC904" s="22"/>
      <c r="ID904" s="22"/>
      <c r="IE904" s="22"/>
      <c r="IF904" s="22"/>
      <c r="IG904" s="22"/>
      <c r="IH904" s="22"/>
      <c r="II904" s="22"/>
      <c r="IJ904" s="22"/>
      <c r="IK904" s="22"/>
      <c r="IL904" s="22"/>
      <c r="IM904" s="22"/>
      <c r="IN904" s="22"/>
      <c r="IO904" s="22"/>
    </row>
    <row r="905" spans="1:249">
      <c r="A905" s="3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3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2"/>
      <c r="GU905" s="22"/>
      <c r="GV905" s="22"/>
      <c r="GW905" s="22"/>
      <c r="GX905" s="22"/>
      <c r="GY905" s="22"/>
      <c r="GZ905" s="22"/>
      <c r="HA905" s="22"/>
      <c r="HB905" s="22"/>
      <c r="HC905" s="22"/>
      <c r="HD905" s="22"/>
      <c r="HE905" s="22"/>
      <c r="HF905" s="22"/>
      <c r="HG905" s="22"/>
      <c r="HH905" s="22"/>
      <c r="HI905" s="22"/>
      <c r="HJ905" s="22"/>
      <c r="HK905" s="22"/>
      <c r="HL905" s="22"/>
      <c r="HM905" s="22"/>
      <c r="HN905" s="22"/>
      <c r="HO905" s="22"/>
      <c r="HP905" s="22"/>
      <c r="HQ905" s="22"/>
      <c r="HR905" s="22"/>
      <c r="HS905" s="22"/>
      <c r="HT905" s="22"/>
      <c r="HU905" s="22"/>
      <c r="HV905" s="22"/>
      <c r="HW905" s="22"/>
      <c r="HX905" s="22"/>
      <c r="HY905" s="22"/>
      <c r="HZ905" s="22"/>
      <c r="IA905" s="22"/>
      <c r="IB905" s="22"/>
      <c r="IC905" s="22"/>
      <c r="ID905" s="22"/>
      <c r="IE905" s="22"/>
      <c r="IF905" s="22"/>
      <c r="IG905" s="22"/>
      <c r="IH905" s="22"/>
      <c r="II905" s="22"/>
      <c r="IJ905" s="22"/>
      <c r="IK905" s="22"/>
      <c r="IL905" s="22"/>
      <c r="IM905" s="22"/>
      <c r="IN905" s="22"/>
      <c r="IO905" s="22"/>
    </row>
    <row r="906" spans="1:249">
      <c r="A906" s="3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3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2"/>
      <c r="GU906" s="22"/>
      <c r="GV906" s="22"/>
      <c r="GW906" s="22"/>
      <c r="GX906" s="22"/>
      <c r="GY906" s="22"/>
      <c r="GZ906" s="22"/>
      <c r="HA906" s="22"/>
      <c r="HB906" s="22"/>
      <c r="HC906" s="22"/>
      <c r="HD906" s="22"/>
      <c r="HE906" s="22"/>
      <c r="HF906" s="22"/>
      <c r="HG906" s="22"/>
      <c r="HH906" s="22"/>
      <c r="HI906" s="22"/>
      <c r="HJ906" s="22"/>
      <c r="HK906" s="22"/>
      <c r="HL906" s="22"/>
      <c r="HM906" s="22"/>
      <c r="HN906" s="22"/>
      <c r="HO906" s="22"/>
      <c r="HP906" s="22"/>
      <c r="HQ906" s="22"/>
      <c r="HR906" s="22"/>
      <c r="HS906" s="22"/>
      <c r="HT906" s="22"/>
      <c r="HU906" s="22"/>
      <c r="HV906" s="22"/>
      <c r="HW906" s="22"/>
      <c r="HX906" s="22"/>
      <c r="HY906" s="22"/>
      <c r="HZ906" s="22"/>
      <c r="IA906" s="22"/>
      <c r="IB906" s="22"/>
      <c r="IC906" s="22"/>
      <c r="ID906" s="22"/>
      <c r="IE906" s="22"/>
      <c r="IF906" s="22"/>
      <c r="IG906" s="22"/>
      <c r="IH906" s="22"/>
      <c r="II906" s="22"/>
      <c r="IJ906" s="22"/>
      <c r="IK906" s="22"/>
      <c r="IL906" s="22"/>
      <c r="IM906" s="22"/>
      <c r="IN906" s="22"/>
      <c r="IO906" s="22"/>
    </row>
    <row r="907" spans="1:249">
      <c r="A907" s="3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3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2"/>
      <c r="GU907" s="22"/>
      <c r="GV907" s="22"/>
      <c r="GW907" s="22"/>
      <c r="GX907" s="22"/>
      <c r="GY907" s="22"/>
      <c r="GZ907" s="22"/>
      <c r="HA907" s="22"/>
      <c r="HB907" s="22"/>
      <c r="HC907" s="22"/>
      <c r="HD907" s="22"/>
      <c r="HE907" s="22"/>
      <c r="HF907" s="22"/>
      <c r="HG907" s="22"/>
      <c r="HH907" s="22"/>
      <c r="HI907" s="22"/>
      <c r="HJ907" s="22"/>
      <c r="HK907" s="22"/>
      <c r="HL907" s="22"/>
      <c r="HM907" s="22"/>
      <c r="HN907" s="22"/>
      <c r="HO907" s="22"/>
      <c r="HP907" s="22"/>
      <c r="HQ907" s="22"/>
      <c r="HR907" s="22"/>
      <c r="HS907" s="22"/>
      <c r="HT907" s="22"/>
      <c r="HU907" s="22"/>
      <c r="HV907" s="22"/>
      <c r="HW907" s="22"/>
      <c r="HX907" s="22"/>
      <c r="HY907" s="22"/>
      <c r="HZ907" s="22"/>
      <c r="IA907" s="22"/>
      <c r="IB907" s="22"/>
      <c r="IC907" s="22"/>
      <c r="ID907" s="22"/>
      <c r="IE907" s="22"/>
      <c r="IF907" s="22"/>
      <c r="IG907" s="22"/>
      <c r="IH907" s="22"/>
      <c r="II907" s="22"/>
      <c r="IJ907" s="22"/>
      <c r="IK907" s="22"/>
      <c r="IL907" s="22"/>
      <c r="IM907" s="22"/>
      <c r="IN907" s="22"/>
      <c r="IO907" s="22"/>
    </row>
    <row r="908" spans="1:249">
      <c r="A908" s="3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3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2"/>
      <c r="GU908" s="22"/>
      <c r="GV908" s="22"/>
      <c r="GW908" s="22"/>
      <c r="GX908" s="22"/>
      <c r="GY908" s="22"/>
      <c r="GZ908" s="22"/>
      <c r="HA908" s="22"/>
      <c r="HB908" s="22"/>
      <c r="HC908" s="22"/>
      <c r="HD908" s="22"/>
      <c r="HE908" s="22"/>
      <c r="HF908" s="22"/>
      <c r="HG908" s="22"/>
      <c r="HH908" s="22"/>
      <c r="HI908" s="22"/>
      <c r="HJ908" s="22"/>
      <c r="HK908" s="22"/>
      <c r="HL908" s="22"/>
      <c r="HM908" s="22"/>
      <c r="HN908" s="22"/>
      <c r="HO908" s="22"/>
      <c r="HP908" s="22"/>
      <c r="HQ908" s="22"/>
      <c r="HR908" s="22"/>
      <c r="HS908" s="22"/>
      <c r="HT908" s="22"/>
      <c r="HU908" s="22"/>
      <c r="HV908" s="22"/>
      <c r="HW908" s="22"/>
      <c r="HX908" s="22"/>
      <c r="HY908" s="22"/>
      <c r="HZ908" s="22"/>
      <c r="IA908" s="22"/>
      <c r="IB908" s="22"/>
      <c r="IC908" s="22"/>
      <c r="ID908" s="22"/>
      <c r="IE908" s="22"/>
      <c r="IF908" s="22"/>
      <c r="IG908" s="22"/>
      <c r="IH908" s="22"/>
      <c r="II908" s="22"/>
      <c r="IJ908" s="22"/>
      <c r="IK908" s="22"/>
      <c r="IL908" s="22"/>
      <c r="IM908" s="22"/>
      <c r="IN908" s="22"/>
      <c r="IO908" s="22"/>
    </row>
    <row r="909" spans="1:249">
      <c r="A909" s="3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3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2"/>
      <c r="GU909" s="22"/>
      <c r="GV909" s="22"/>
      <c r="GW909" s="22"/>
      <c r="GX909" s="22"/>
      <c r="GY909" s="22"/>
      <c r="GZ909" s="22"/>
      <c r="HA909" s="22"/>
      <c r="HB909" s="22"/>
      <c r="HC909" s="22"/>
      <c r="HD909" s="22"/>
      <c r="HE909" s="22"/>
      <c r="HF909" s="22"/>
      <c r="HG909" s="22"/>
      <c r="HH909" s="22"/>
      <c r="HI909" s="22"/>
      <c r="HJ909" s="22"/>
      <c r="HK909" s="22"/>
      <c r="HL909" s="22"/>
      <c r="HM909" s="22"/>
      <c r="HN909" s="22"/>
      <c r="HO909" s="22"/>
      <c r="HP909" s="22"/>
      <c r="HQ909" s="22"/>
      <c r="HR909" s="22"/>
      <c r="HS909" s="22"/>
      <c r="HT909" s="22"/>
      <c r="HU909" s="22"/>
      <c r="HV909" s="22"/>
      <c r="HW909" s="22"/>
      <c r="HX909" s="22"/>
      <c r="HY909" s="22"/>
      <c r="HZ909" s="22"/>
      <c r="IA909" s="22"/>
      <c r="IB909" s="22"/>
      <c r="IC909" s="22"/>
      <c r="ID909" s="22"/>
      <c r="IE909" s="22"/>
      <c r="IF909" s="22"/>
      <c r="IG909" s="22"/>
      <c r="IH909" s="22"/>
      <c r="II909" s="22"/>
      <c r="IJ909" s="22"/>
      <c r="IK909" s="22"/>
      <c r="IL909" s="22"/>
      <c r="IM909" s="22"/>
      <c r="IN909" s="22"/>
      <c r="IO909" s="22"/>
    </row>
    <row r="910" spans="1:249">
      <c r="A910" s="3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3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2"/>
      <c r="GU910" s="22"/>
      <c r="GV910" s="22"/>
      <c r="GW910" s="22"/>
      <c r="GX910" s="22"/>
      <c r="GY910" s="22"/>
      <c r="GZ910" s="22"/>
      <c r="HA910" s="22"/>
      <c r="HB910" s="22"/>
      <c r="HC910" s="22"/>
      <c r="HD910" s="22"/>
      <c r="HE910" s="22"/>
      <c r="HF910" s="22"/>
      <c r="HG910" s="22"/>
      <c r="HH910" s="22"/>
      <c r="HI910" s="22"/>
      <c r="HJ910" s="22"/>
      <c r="HK910" s="22"/>
      <c r="HL910" s="22"/>
      <c r="HM910" s="22"/>
      <c r="HN910" s="22"/>
      <c r="HO910" s="22"/>
      <c r="HP910" s="22"/>
      <c r="HQ910" s="22"/>
      <c r="HR910" s="22"/>
      <c r="HS910" s="22"/>
      <c r="HT910" s="22"/>
      <c r="HU910" s="22"/>
      <c r="HV910" s="22"/>
      <c r="HW910" s="22"/>
      <c r="HX910" s="22"/>
      <c r="HY910" s="22"/>
      <c r="HZ910" s="22"/>
      <c r="IA910" s="22"/>
      <c r="IB910" s="22"/>
      <c r="IC910" s="22"/>
      <c r="ID910" s="22"/>
      <c r="IE910" s="22"/>
      <c r="IF910" s="22"/>
      <c r="IG910" s="22"/>
      <c r="IH910" s="22"/>
      <c r="II910" s="22"/>
      <c r="IJ910" s="22"/>
      <c r="IK910" s="22"/>
      <c r="IL910" s="22"/>
      <c r="IM910" s="22"/>
      <c r="IN910" s="22"/>
      <c r="IO910" s="22"/>
    </row>
    <row r="911" spans="1:249">
      <c r="A911" s="3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3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2"/>
      <c r="GU911" s="22"/>
      <c r="GV911" s="22"/>
      <c r="GW911" s="22"/>
      <c r="GX911" s="22"/>
      <c r="GY911" s="22"/>
      <c r="GZ911" s="22"/>
      <c r="HA911" s="22"/>
      <c r="HB911" s="22"/>
      <c r="HC911" s="22"/>
      <c r="HD911" s="22"/>
      <c r="HE911" s="22"/>
      <c r="HF911" s="22"/>
      <c r="HG911" s="22"/>
      <c r="HH911" s="22"/>
      <c r="HI911" s="22"/>
      <c r="HJ911" s="22"/>
      <c r="HK911" s="22"/>
      <c r="HL911" s="22"/>
      <c r="HM911" s="22"/>
      <c r="HN911" s="22"/>
      <c r="HO911" s="22"/>
      <c r="HP911" s="22"/>
      <c r="HQ911" s="22"/>
      <c r="HR911" s="22"/>
      <c r="HS911" s="22"/>
      <c r="HT911" s="22"/>
      <c r="HU911" s="22"/>
      <c r="HV911" s="22"/>
      <c r="HW911" s="22"/>
      <c r="HX911" s="22"/>
      <c r="HY911" s="22"/>
      <c r="HZ911" s="22"/>
      <c r="IA911" s="22"/>
      <c r="IB911" s="22"/>
      <c r="IC911" s="22"/>
      <c r="ID911" s="22"/>
      <c r="IE911" s="22"/>
      <c r="IF911" s="22"/>
      <c r="IG911" s="22"/>
      <c r="IH911" s="22"/>
      <c r="II911" s="22"/>
      <c r="IJ911" s="22"/>
      <c r="IK911" s="22"/>
      <c r="IL911" s="22"/>
      <c r="IM911" s="22"/>
      <c r="IN911" s="22"/>
      <c r="IO911" s="22"/>
    </row>
    <row r="912" spans="1:249">
      <c r="A912" s="3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3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2"/>
      <c r="GU912" s="22"/>
      <c r="GV912" s="22"/>
      <c r="GW912" s="22"/>
      <c r="GX912" s="22"/>
      <c r="GY912" s="22"/>
      <c r="GZ912" s="22"/>
      <c r="HA912" s="22"/>
      <c r="HB912" s="22"/>
      <c r="HC912" s="22"/>
      <c r="HD912" s="22"/>
      <c r="HE912" s="22"/>
      <c r="HF912" s="22"/>
      <c r="HG912" s="22"/>
      <c r="HH912" s="22"/>
      <c r="HI912" s="22"/>
      <c r="HJ912" s="22"/>
      <c r="HK912" s="22"/>
      <c r="HL912" s="22"/>
      <c r="HM912" s="22"/>
      <c r="HN912" s="22"/>
      <c r="HO912" s="22"/>
      <c r="HP912" s="22"/>
      <c r="HQ912" s="22"/>
      <c r="HR912" s="22"/>
      <c r="HS912" s="22"/>
      <c r="HT912" s="22"/>
      <c r="HU912" s="22"/>
      <c r="HV912" s="22"/>
      <c r="HW912" s="22"/>
      <c r="HX912" s="22"/>
      <c r="HY912" s="22"/>
      <c r="HZ912" s="22"/>
      <c r="IA912" s="22"/>
      <c r="IB912" s="22"/>
      <c r="IC912" s="22"/>
      <c r="ID912" s="22"/>
      <c r="IE912" s="22"/>
      <c r="IF912" s="22"/>
      <c r="IG912" s="22"/>
      <c r="IH912" s="22"/>
      <c r="II912" s="22"/>
      <c r="IJ912" s="22"/>
      <c r="IK912" s="22"/>
      <c r="IL912" s="22"/>
      <c r="IM912" s="22"/>
      <c r="IN912" s="22"/>
      <c r="IO912" s="22"/>
    </row>
    <row r="913" spans="1:249">
      <c r="A913" s="3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3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2"/>
      <c r="GU913" s="22"/>
      <c r="GV913" s="22"/>
      <c r="GW913" s="22"/>
      <c r="GX913" s="22"/>
      <c r="GY913" s="22"/>
      <c r="GZ913" s="22"/>
      <c r="HA913" s="22"/>
      <c r="HB913" s="22"/>
      <c r="HC913" s="22"/>
      <c r="HD913" s="22"/>
      <c r="HE913" s="22"/>
      <c r="HF913" s="22"/>
      <c r="HG913" s="22"/>
      <c r="HH913" s="22"/>
      <c r="HI913" s="22"/>
      <c r="HJ913" s="22"/>
      <c r="HK913" s="22"/>
      <c r="HL913" s="22"/>
      <c r="HM913" s="22"/>
      <c r="HN913" s="22"/>
      <c r="HO913" s="22"/>
      <c r="HP913" s="22"/>
      <c r="HQ913" s="22"/>
      <c r="HR913" s="22"/>
      <c r="HS913" s="22"/>
      <c r="HT913" s="22"/>
      <c r="HU913" s="22"/>
      <c r="HV913" s="22"/>
      <c r="HW913" s="22"/>
      <c r="HX913" s="22"/>
      <c r="HY913" s="22"/>
      <c r="HZ913" s="22"/>
      <c r="IA913" s="22"/>
      <c r="IB913" s="22"/>
      <c r="IC913" s="22"/>
      <c r="ID913" s="22"/>
      <c r="IE913" s="22"/>
      <c r="IF913" s="22"/>
      <c r="IG913" s="22"/>
      <c r="IH913" s="22"/>
      <c r="II913" s="22"/>
      <c r="IJ913" s="22"/>
      <c r="IK913" s="22"/>
      <c r="IL913" s="22"/>
      <c r="IM913" s="22"/>
      <c r="IN913" s="22"/>
      <c r="IO913" s="22"/>
    </row>
    <row r="914" spans="1:249">
      <c r="A914" s="3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3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  <c r="EC914" s="22"/>
      <c r="ED914" s="22"/>
      <c r="EE914" s="22"/>
      <c r="EF914" s="22"/>
      <c r="EG914" s="22"/>
      <c r="EH914" s="22"/>
      <c r="EI914" s="22"/>
      <c r="EJ914" s="22"/>
      <c r="EK914" s="22"/>
      <c r="EL914" s="22"/>
      <c r="EM914" s="22"/>
      <c r="EN914" s="22"/>
      <c r="EO914" s="22"/>
      <c r="EP914" s="22"/>
      <c r="EQ914" s="22"/>
      <c r="ER914" s="22"/>
      <c r="ES914" s="22"/>
      <c r="ET914" s="22"/>
      <c r="EU914" s="22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/>
      <c r="GB914" s="22"/>
      <c r="GC914" s="22"/>
      <c r="GD914" s="22"/>
      <c r="GE914" s="22"/>
      <c r="GF914" s="22"/>
      <c r="GG914" s="22"/>
      <c r="GH914" s="22"/>
      <c r="GI914" s="22"/>
      <c r="GJ914" s="22"/>
      <c r="GK914" s="22"/>
      <c r="GL914" s="22"/>
      <c r="GM914" s="22"/>
      <c r="GN914" s="22"/>
      <c r="GO914" s="22"/>
      <c r="GP914" s="22"/>
      <c r="GQ914" s="22"/>
      <c r="GR914" s="22"/>
      <c r="GS914" s="22"/>
      <c r="GT914" s="22"/>
      <c r="GU914" s="22"/>
      <c r="GV914" s="22"/>
      <c r="GW914" s="22"/>
      <c r="GX914" s="22"/>
      <c r="GY914" s="22"/>
      <c r="GZ914" s="22"/>
      <c r="HA914" s="22"/>
      <c r="HB914" s="22"/>
      <c r="HC914" s="22"/>
      <c r="HD914" s="22"/>
      <c r="HE914" s="22"/>
      <c r="HF914" s="22"/>
      <c r="HG914" s="22"/>
      <c r="HH914" s="22"/>
      <c r="HI914" s="22"/>
      <c r="HJ914" s="22"/>
      <c r="HK914" s="22"/>
      <c r="HL914" s="22"/>
      <c r="HM914" s="22"/>
      <c r="HN914" s="22"/>
      <c r="HO914" s="22"/>
      <c r="HP914" s="22"/>
      <c r="HQ914" s="22"/>
      <c r="HR914" s="22"/>
      <c r="HS914" s="22"/>
      <c r="HT914" s="22"/>
      <c r="HU914" s="22"/>
      <c r="HV914" s="22"/>
      <c r="HW914" s="22"/>
      <c r="HX914" s="22"/>
      <c r="HY914" s="22"/>
      <c r="HZ914" s="22"/>
      <c r="IA914" s="22"/>
      <c r="IB914" s="22"/>
      <c r="IC914" s="22"/>
      <c r="ID914" s="22"/>
      <c r="IE914" s="22"/>
      <c r="IF914" s="22"/>
      <c r="IG914" s="22"/>
      <c r="IH914" s="22"/>
      <c r="II914" s="22"/>
      <c r="IJ914" s="22"/>
      <c r="IK914" s="22"/>
      <c r="IL914" s="22"/>
      <c r="IM914" s="22"/>
      <c r="IN914" s="22"/>
      <c r="IO914" s="22"/>
    </row>
    <row r="915" spans="1:249">
      <c r="A915" s="3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3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2"/>
      <c r="GU915" s="22"/>
      <c r="GV915" s="22"/>
      <c r="GW915" s="22"/>
      <c r="GX915" s="22"/>
      <c r="GY915" s="22"/>
      <c r="GZ915" s="22"/>
      <c r="HA915" s="22"/>
      <c r="HB915" s="22"/>
      <c r="HC915" s="22"/>
      <c r="HD915" s="22"/>
      <c r="HE915" s="22"/>
      <c r="HF915" s="22"/>
      <c r="HG915" s="22"/>
      <c r="HH915" s="22"/>
      <c r="HI915" s="22"/>
      <c r="HJ915" s="22"/>
      <c r="HK915" s="22"/>
      <c r="HL915" s="22"/>
      <c r="HM915" s="22"/>
      <c r="HN915" s="22"/>
      <c r="HO915" s="22"/>
      <c r="HP915" s="22"/>
      <c r="HQ915" s="22"/>
      <c r="HR915" s="22"/>
      <c r="HS915" s="22"/>
      <c r="HT915" s="22"/>
      <c r="HU915" s="22"/>
      <c r="HV915" s="22"/>
      <c r="HW915" s="22"/>
      <c r="HX915" s="22"/>
      <c r="HY915" s="22"/>
      <c r="HZ915" s="22"/>
      <c r="IA915" s="22"/>
      <c r="IB915" s="22"/>
      <c r="IC915" s="22"/>
      <c r="ID915" s="22"/>
      <c r="IE915" s="22"/>
      <c r="IF915" s="22"/>
      <c r="IG915" s="22"/>
      <c r="IH915" s="22"/>
      <c r="II915" s="22"/>
      <c r="IJ915" s="22"/>
      <c r="IK915" s="22"/>
      <c r="IL915" s="22"/>
      <c r="IM915" s="22"/>
      <c r="IN915" s="22"/>
      <c r="IO915" s="22"/>
    </row>
    <row r="916" spans="1:249">
      <c r="A916" s="3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3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2"/>
      <c r="GU916" s="22"/>
      <c r="GV916" s="22"/>
      <c r="GW916" s="22"/>
      <c r="GX916" s="22"/>
      <c r="GY916" s="22"/>
      <c r="GZ916" s="22"/>
      <c r="HA916" s="22"/>
      <c r="HB916" s="22"/>
      <c r="HC916" s="22"/>
      <c r="HD916" s="22"/>
      <c r="HE916" s="22"/>
      <c r="HF916" s="22"/>
      <c r="HG916" s="22"/>
      <c r="HH916" s="22"/>
      <c r="HI916" s="22"/>
      <c r="HJ916" s="22"/>
      <c r="HK916" s="22"/>
      <c r="HL916" s="22"/>
      <c r="HM916" s="22"/>
      <c r="HN916" s="22"/>
      <c r="HO916" s="22"/>
      <c r="HP916" s="22"/>
      <c r="HQ916" s="22"/>
      <c r="HR916" s="22"/>
      <c r="HS916" s="22"/>
      <c r="HT916" s="22"/>
      <c r="HU916" s="22"/>
      <c r="HV916" s="22"/>
      <c r="HW916" s="22"/>
      <c r="HX916" s="22"/>
      <c r="HY916" s="22"/>
      <c r="HZ916" s="22"/>
      <c r="IA916" s="22"/>
      <c r="IB916" s="22"/>
      <c r="IC916" s="22"/>
      <c r="ID916" s="22"/>
      <c r="IE916" s="22"/>
      <c r="IF916" s="22"/>
      <c r="IG916" s="22"/>
      <c r="IH916" s="22"/>
      <c r="II916" s="22"/>
      <c r="IJ916" s="22"/>
      <c r="IK916" s="22"/>
      <c r="IL916" s="22"/>
      <c r="IM916" s="22"/>
      <c r="IN916" s="22"/>
      <c r="IO916" s="22"/>
    </row>
    <row r="917" spans="1:249">
      <c r="A917" s="3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3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2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/>
      <c r="GB917" s="22"/>
      <c r="GC917" s="22"/>
      <c r="GD917" s="22"/>
      <c r="GE917" s="22"/>
      <c r="GF917" s="22"/>
      <c r="GG917" s="22"/>
      <c r="GH917" s="22"/>
      <c r="GI917" s="22"/>
      <c r="GJ917" s="22"/>
      <c r="GK917" s="22"/>
      <c r="GL917" s="22"/>
      <c r="GM917" s="22"/>
      <c r="GN917" s="22"/>
      <c r="GO917" s="22"/>
      <c r="GP917" s="22"/>
      <c r="GQ917" s="22"/>
      <c r="GR917" s="22"/>
      <c r="GS917" s="22"/>
      <c r="GT917" s="22"/>
      <c r="GU917" s="22"/>
      <c r="GV917" s="22"/>
      <c r="GW917" s="22"/>
      <c r="GX917" s="22"/>
      <c r="GY917" s="22"/>
      <c r="GZ917" s="22"/>
      <c r="HA917" s="22"/>
      <c r="HB917" s="22"/>
      <c r="HC917" s="22"/>
      <c r="HD917" s="22"/>
      <c r="HE917" s="22"/>
      <c r="HF917" s="22"/>
      <c r="HG917" s="22"/>
      <c r="HH917" s="22"/>
      <c r="HI917" s="22"/>
      <c r="HJ917" s="22"/>
      <c r="HK917" s="22"/>
      <c r="HL917" s="22"/>
      <c r="HM917" s="22"/>
      <c r="HN917" s="22"/>
      <c r="HO917" s="22"/>
      <c r="HP917" s="22"/>
      <c r="HQ917" s="22"/>
      <c r="HR917" s="22"/>
      <c r="HS917" s="22"/>
      <c r="HT917" s="22"/>
      <c r="HU917" s="22"/>
      <c r="HV917" s="22"/>
      <c r="HW917" s="22"/>
      <c r="HX917" s="22"/>
      <c r="HY917" s="22"/>
      <c r="HZ917" s="22"/>
      <c r="IA917" s="22"/>
      <c r="IB917" s="22"/>
      <c r="IC917" s="22"/>
      <c r="ID917" s="22"/>
      <c r="IE917" s="22"/>
      <c r="IF917" s="22"/>
      <c r="IG917" s="22"/>
      <c r="IH917" s="22"/>
      <c r="II917" s="22"/>
      <c r="IJ917" s="22"/>
      <c r="IK917" s="22"/>
      <c r="IL917" s="22"/>
      <c r="IM917" s="22"/>
      <c r="IN917" s="22"/>
      <c r="IO917" s="22"/>
    </row>
    <row r="918" spans="1:249">
      <c r="A918" s="3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3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2"/>
      <c r="GU918" s="22"/>
      <c r="GV918" s="22"/>
      <c r="GW918" s="22"/>
      <c r="GX918" s="22"/>
      <c r="GY918" s="22"/>
      <c r="GZ918" s="22"/>
      <c r="HA918" s="22"/>
      <c r="HB918" s="22"/>
      <c r="HC918" s="22"/>
      <c r="HD918" s="22"/>
      <c r="HE918" s="22"/>
      <c r="HF918" s="22"/>
      <c r="HG918" s="22"/>
      <c r="HH918" s="22"/>
      <c r="HI918" s="22"/>
      <c r="HJ918" s="22"/>
      <c r="HK918" s="22"/>
      <c r="HL918" s="22"/>
      <c r="HM918" s="22"/>
      <c r="HN918" s="22"/>
      <c r="HO918" s="22"/>
      <c r="HP918" s="22"/>
      <c r="HQ918" s="22"/>
      <c r="HR918" s="22"/>
      <c r="HS918" s="22"/>
      <c r="HT918" s="22"/>
      <c r="HU918" s="22"/>
      <c r="HV918" s="22"/>
      <c r="HW918" s="22"/>
      <c r="HX918" s="22"/>
      <c r="HY918" s="22"/>
      <c r="HZ918" s="22"/>
      <c r="IA918" s="22"/>
      <c r="IB918" s="22"/>
      <c r="IC918" s="22"/>
      <c r="ID918" s="22"/>
      <c r="IE918" s="22"/>
      <c r="IF918" s="22"/>
      <c r="IG918" s="22"/>
      <c r="IH918" s="22"/>
      <c r="II918" s="22"/>
      <c r="IJ918" s="22"/>
      <c r="IK918" s="22"/>
      <c r="IL918" s="22"/>
      <c r="IM918" s="22"/>
      <c r="IN918" s="22"/>
      <c r="IO918" s="22"/>
    </row>
    <row r="919" spans="1:249">
      <c r="A919" s="3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3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  <c r="GW919" s="22"/>
      <c r="GX919" s="22"/>
      <c r="GY919" s="22"/>
      <c r="GZ919" s="22"/>
      <c r="HA919" s="22"/>
      <c r="HB919" s="22"/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22"/>
      <c r="HT919" s="22"/>
      <c r="HU919" s="22"/>
      <c r="HV919" s="22"/>
      <c r="HW919" s="22"/>
      <c r="HX919" s="22"/>
      <c r="HY919" s="22"/>
      <c r="HZ919" s="22"/>
      <c r="IA919" s="22"/>
      <c r="IB919" s="22"/>
      <c r="IC919" s="22"/>
      <c r="ID919" s="22"/>
      <c r="IE919" s="22"/>
      <c r="IF919" s="22"/>
      <c r="IG919" s="22"/>
      <c r="IH919" s="22"/>
      <c r="II919" s="22"/>
      <c r="IJ919" s="22"/>
      <c r="IK919" s="22"/>
      <c r="IL919" s="22"/>
      <c r="IM919" s="22"/>
      <c r="IN919" s="22"/>
      <c r="IO919" s="22"/>
    </row>
    <row r="920" spans="1:249">
      <c r="A920" s="3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3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2"/>
      <c r="GU920" s="22"/>
      <c r="GV920" s="22"/>
      <c r="GW920" s="22"/>
      <c r="GX920" s="22"/>
      <c r="GY920" s="22"/>
      <c r="GZ920" s="22"/>
      <c r="HA920" s="22"/>
      <c r="HB920" s="22"/>
      <c r="HC920" s="22"/>
      <c r="HD920" s="22"/>
      <c r="HE920" s="22"/>
      <c r="HF920" s="22"/>
      <c r="HG920" s="22"/>
      <c r="HH920" s="22"/>
      <c r="HI920" s="22"/>
      <c r="HJ920" s="22"/>
      <c r="HK920" s="22"/>
      <c r="HL920" s="22"/>
      <c r="HM920" s="22"/>
      <c r="HN920" s="22"/>
      <c r="HO920" s="22"/>
      <c r="HP920" s="22"/>
      <c r="HQ920" s="22"/>
      <c r="HR920" s="22"/>
      <c r="HS920" s="22"/>
      <c r="HT920" s="22"/>
      <c r="HU920" s="22"/>
      <c r="HV920" s="22"/>
      <c r="HW920" s="22"/>
      <c r="HX920" s="22"/>
      <c r="HY920" s="22"/>
      <c r="HZ920" s="22"/>
      <c r="IA920" s="22"/>
      <c r="IB920" s="22"/>
      <c r="IC920" s="22"/>
      <c r="ID920" s="22"/>
      <c r="IE920" s="22"/>
      <c r="IF920" s="22"/>
      <c r="IG920" s="22"/>
      <c r="IH920" s="22"/>
      <c r="II920" s="22"/>
      <c r="IJ920" s="22"/>
      <c r="IK920" s="22"/>
      <c r="IL920" s="22"/>
      <c r="IM920" s="22"/>
      <c r="IN920" s="22"/>
      <c r="IO920" s="22"/>
    </row>
    <row r="921" spans="1:249">
      <c r="A921" s="3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3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2"/>
      <c r="GU921" s="22"/>
      <c r="GV921" s="22"/>
      <c r="GW921" s="22"/>
      <c r="GX921" s="22"/>
      <c r="GY921" s="22"/>
      <c r="GZ921" s="22"/>
      <c r="HA921" s="22"/>
      <c r="HB921" s="22"/>
      <c r="HC921" s="22"/>
      <c r="HD921" s="22"/>
      <c r="HE921" s="22"/>
      <c r="HF921" s="22"/>
      <c r="HG921" s="22"/>
      <c r="HH921" s="22"/>
      <c r="HI921" s="22"/>
      <c r="HJ921" s="22"/>
      <c r="HK921" s="22"/>
      <c r="HL921" s="22"/>
      <c r="HM921" s="22"/>
      <c r="HN921" s="22"/>
      <c r="HO921" s="22"/>
      <c r="HP921" s="22"/>
      <c r="HQ921" s="22"/>
      <c r="HR921" s="22"/>
      <c r="HS921" s="22"/>
      <c r="HT921" s="22"/>
      <c r="HU921" s="22"/>
      <c r="HV921" s="22"/>
      <c r="HW921" s="22"/>
      <c r="HX921" s="22"/>
      <c r="HY921" s="22"/>
      <c r="HZ921" s="22"/>
      <c r="IA921" s="22"/>
      <c r="IB921" s="22"/>
      <c r="IC921" s="22"/>
      <c r="ID921" s="22"/>
      <c r="IE921" s="22"/>
      <c r="IF921" s="22"/>
      <c r="IG921" s="22"/>
      <c r="IH921" s="22"/>
      <c r="II921" s="22"/>
      <c r="IJ921" s="22"/>
      <c r="IK921" s="22"/>
      <c r="IL921" s="22"/>
      <c r="IM921" s="22"/>
      <c r="IN921" s="22"/>
      <c r="IO921" s="22"/>
    </row>
    <row r="922" spans="1:249">
      <c r="A922" s="3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3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  <c r="GW922" s="22"/>
      <c r="GX922" s="22"/>
      <c r="GY922" s="22"/>
      <c r="GZ922" s="22"/>
      <c r="HA922" s="22"/>
      <c r="HB922" s="22"/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22"/>
      <c r="HT922" s="22"/>
      <c r="HU922" s="22"/>
      <c r="HV922" s="22"/>
      <c r="HW922" s="22"/>
      <c r="HX922" s="22"/>
      <c r="HY922" s="22"/>
      <c r="HZ922" s="22"/>
      <c r="IA922" s="22"/>
      <c r="IB922" s="22"/>
      <c r="IC922" s="22"/>
      <c r="ID922" s="22"/>
      <c r="IE922" s="22"/>
      <c r="IF922" s="22"/>
      <c r="IG922" s="22"/>
      <c r="IH922" s="22"/>
      <c r="II922" s="22"/>
      <c r="IJ922" s="22"/>
      <c r="IK922" s="22"/>
      <c r="IL922" s="22"/>
      <c r="IM922" s="22"/>
      <c r="IN922" s="22"/>
      <c r="IO922" s="22"/>
    </row>
    <row r="923" spans="1:249">
      <c r="A923" s="3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3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2"/>
      <c r="GU923" s="22"/>
      <c r="GV923" s="22"/>
      <c r="GW923" s="22"/>
      <c r="GX923" s="22"/>
      <c r="GY923" s="22"/>
      <c r="GZ923" s="22"/>
      <c r="HA923" s="22"/>
      <c r="HB923" s="22"/>
      <c r="HC923" s="22"/>
      <c r="HD923" s="22"/>
      <c r="HE923" s="22"/>
      <c r="HF923" s="22"/>
      <c r="HG923" s="22"/>
      <c r="HH923" s="22"/>
      <c r="HI923" s="22"/>
      <c r="HJ923" s="22"/>
      <c r="HK923" s="22"/>
      <c r="HL923" s="22"/>
      <c r="HM923" s="22"/>
      <c r="HN923" s="22"/>
      <c r="HO923" s="22"/>
      <c r="HP923" s="22"/>
      <c r="HQ923" s="22"/>
      <c r="HR923" s="22"/>
      <c r="HS923" s="22"/>
      <c r="HT923" s="22"/>
      <c r="HU923" s="22"/>
      <c r="HV923" s="22"/>
      <c r="HW923" s="22"/>
      <c r="HX923" s="22"/>
      <c r="HY923" s="22"/>
      <c r="HZ923" s="22"/>
      <c r="IA923" s="22"/>
      <c r="IB923" s="22"/>
      <c r="IC923" s="22"/>
      <c r="ID923" s="22"/>
      <c r="IE923" s="22"/>
      <c r="IF923" s="22"/>
      <c r="IG923" s="22"/>
      <c r="IH923" s="22"/>
      <c r="II923" s="22"/>
      <c r="IJ923" s="22"/>
      <c r="IK923" s="22"/>
      <c r="IL923" s="22"/>
      <c r="IM923" s="22"/>
      <c r="IN923" s="22"/>
      <c r="IO923" s="22"/>
    </row>
    <row r="924" spans="1:249">
      <c r="A924" s="3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3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2"/>
      <c r="GU924" s="22"/>
      <c r="GV924" s="22"/>
      <c r="GW924" s="22"/>
      <c r="GX924" s="22"/>
      <c r="GY924" s="22"/>
      <c r="GZ924" s="22"/>
      <c r="HA924" s="22"/>
      <c r="HB924" s="22"/>
      <c r="HC924" s="22"/>
      <c r="HD924" s="22"/>
      <c r="HE924" s="22"/>
      <c r="HF924" s="22"/>
      <c r="HG924" s="22"/>
      <c r="HH924" s="22"/>
      <c r="HI924" s="22"/>
      <c r="HJ924" s="22"/>
      <c r="HK924" s="22"/>
      <c r="HL924" s="22"/>
      <c r="HM924" s="22"/>
      <c r="HN924" s="22"/>
      <c r="HO924" s="22"/>
      <c r="HP924" s="22"/>
      <c r="HQ924" s="22"/>
      <c r="HR924" s="22"/>
      <c r="HS924" s="22"/>
      <c r="HT924" s="22"/>
      <c r="HU924" s="22"/>
      <c r="HV924" s="22"/>
      <c r="HW924" s="22"/>
      <c r="HX924" s="22"/>
      <c r="HY924" s="22"/>
      <c r="HZ924" s="22"/>
      <c r="IA924" s="22"/>
      <c r="IB924" s="22"/>
      <c r="IC924" s="22"/>
      <c r="ID924" s="22"/>
      <c r="IE924" s="22"/>
      <c r="IF924" s="22"/>
      <c r="IG924" s="22"/>
      <c r="IH924" s="22"/>
      <c r="II924" s="22"/>
      <c r="IJ924" s="22"/>
      <c r="IK924" s="22"/>
      <c r="IL924" s="22"/>
      <c r="IM924" s="22"/>
      <c r="IN924" s="22"/>
      <c r="IO924" s="22"/>
    </row>
    <row r="925" spans="1:249">
      <c r="A925" s="3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3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  <c r="GW925" s="22"/>
      <c r="GX925" s="22"/>
      <c r="GY925" s="22"/>
      <c r="GZ925" s="22"/>
      <c r="HA925" s="22"/>
      <c r="HB925" s="22"/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22"/>
      <c r="HT925" s="22"/>
      <c r="HU925" s="22"/>
      <c r="HV925" s="22"/>
      <c r="HW925" s="22"/>
      <c r="HX925" s="22"/>
      <c r="HY925" s="22"/>
      <c r="HZ925" s="22"/>
      <c r="IA925" s="22"/>
      <c r="IB925" s="22"/>
      <c r="IC925" s="22"/>
      <c r="ID925" s="22"/>
      <c r="IE925" s="22"/>
      <c r="IF925" s="22"/>
      <c r="IG925" s="22"/>
      <c r="IH925" s="22"/>
      <c r="II925" s="22"/>
      <c r="IJ925" s="22"/>
      <c r="IK925" s="22"/>
      <c r="IL925" s="22"/>
      <c r="IM925" s="22"/>
      <c r="IN925" s="22"/>
      <c r="IO925" s="22"/>
    </row>
    <row r="926" spans="1:249">
      <c r="A926" s="3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3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2"/>
      <c r="GU926" s="22"/>
      <c r="GV926" s="22"/>
      <c r="GW926" s="22"/>
      <c r="GX926" s="22"/>
      <c r="GY926" s="22"/>
      <c r="GZ926" s="22"/>
      <c r="HA926" s="22"/>
      <c r="HB926" s="22"/>
      <c r="HC926" s="22"/>
      <c r="HD926" s="22"/>
      <c r="HE926" s="22"/>
      <c r="HF926" s="22"/>
      <c r="HG926" s="22"/>
      <c r="HH926" s="22"/>
      <c r="HI926" s="22"/>
      <c r="HJ926" s="22"/>
      <c r="HK926" s="22"/>
      <c r="HL926" s="22"/>
      <c r="HM926" s="22"/>
      <c r="HN926" s="22"/>
      <c r="HO926" s="22"/>
      <c r="HP926" s="22"/>
      <c r="HQ926" s="22"/>
      <c r="HR926" s="22"/>
      <c r="HS926" s="22"/>
      <c r="HT926" s="22"/>
      <c r="HU926" s="22"/>
      <c r="HV926" s="22"/>
      <c r="HW926" s="22"/>
      <c r="HX926" s="22"/>
      <c r="HY926" s="22"/>
      <c r="HZ926" s="22"/>
      <c r="IA926" s="22"/>
      <c r="IB926" s="22"/>
      <c r="IC926" s="22"/>
      <c r="ID926" s="22"/>
      <c r="IE926" s="22"/>
      <c r="IF926" s="22"/>
      <c r="IG926" s="22"/>
      <c r="IH926" s="22"/>
      <c r="II926" s="22"/>
      <c r="IJ926" s="22"/>
      <c r="IK926" s="22"/>
      <c r="IL926" s="22"/>
      <c r="IM926" s="22"/>
      <c r="IN926" s="22"/>
      <c r="IO926" s="22"/>
    </row>
    <row r="927" spans="1:249">
      <c r="A927" s="3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3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2"/>
      <c r="GU927" s="22"/>
      <c r="GV927" s="22"/>
      <c r="GW927" s="22"/>
      <c r="GX927" s="22"/>
      <c r="GY927" s="22"/>
      <c r="GZ927" s="22"/>
      <c r="HA927" s="22"/>
      <c r="HB927" s="22"/>
      <c r="HC927" s="22"/>
      <c r="HD927" s="22"/>
      <c r="HE927" s="22"/>
      <c r="HF927" s="22"/>
      <c r="HG927" s="22"/>
      <c r="HH927" s="22"/>
      <c r="HI927" s="22"/>
      <c r="HJ927" s="22"/>
      <c r="HK927" s="22"/>
      <c r="HL927" s="22"/>
      <c r="HM927" s="22"/>
      <c r="HN927" s="22"/>
      <c r="HO927" s="22"/>
      <c r="HP927" s="22"/>
      <c r="HQ927" s="22"/>
      <c r="HR927" s="22"/>
      <c r="HS927" s="22"/>
      <c r="HT927" s="22"/>
      <c r="HU927" s="22"/>
      <c r="HV927" s="22"/>
      <c r="HW927" s="22"/>
      <c r="HX927" s="22"/>
      <c r="HY927" s="22"/>
      <c r="HZ927" s="22"/>
      <c r="IA927" s="22"/>
      <c r="IB927" s="22"/>
      <c r="IC927" s="22"/>
      <c r="ID927" s="22"/>
      <c r="IE927" s="22"/>
      <c r="IF927" s="22"/>
      <c r="IG927" s="22"/>
      <c r="IH927" s="22"/>
      <c r="II927" s="22"/>
      <c r="IJ927" s="22"/>
      <c r="IK927" s="22"/>
      <c r="IL927" s="22"/>
      <c r="IM927" s="22"/>
      <c r="IN927" s="22"/>
      <c r="IO927" s="22"/>
    </row>
    <row r="928" spans="1:249">
      <c r="A928" s="3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3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2"/>
      <c r="GU928" s="22"/>
      <c r="GV928" s="22"/>
      <c r="GW928" s="22"/>
      <c r="GX928" s="22"/>
      <c r="GY928" s="22"/>
      <c r="GZ928" s="22"/>
      <c r="HA928" s="22"/>
      <c r="HB928" s="22"/>
      <c r="HC928" s="22"/>
      <c r="HD928" s="22"/>
      <c r="HE928" s="22"/>
      <c r="HF928" s="22"/>
      <c r="HG928" s="22"/>
      <c r="HH928" s="22"/>
      <c r="HI928" s="22"/>
      <c r="HJ928" s="22"/>
      <c r="HK928" s="22"/>
      <c r="HL928" s="22"/>
      <c r="HM928" s="22"/>
      <c r="HN928" s="22"/>
      <c r="HO928" s="22"/>
      <c r="HP928" s="22"/>
      <c r="HQ928" s="22"/>
      <c r="HR928" s="22"/>
      <c r="HS928" s="22"/>
      <c r="HT928" s="22"/>
      <c r="HU928" s="22"/>
      <c r="HV928" s="22"/>
      <c r="HW928" s="22"/>
      <c r="HX928" s="22"/>
      <c r="HY928" s="22"/>
      <c r="HZ928" s="22"/>
      <c r="IA928" s="22"/>
      <c r="IB928" s="22"/>
      <c r="IC928" s="22"/>
      <c r="ID928" s="22"/>
      <c r="IE928" s="22"/>
      <c r="IF928" s="22"/>
      <c r="IG928" s="22"/>
      <c r="IH928" s="22"/>
      <c r="II928" s="22"/>
      <c r="IJ928" s="22"/>
      <c r="IK928" s="22"/>
      <c r="IL928" s="22"/>
      <c r="IM928" s="22"/>
      <c r="IN928" s="22"/>
      <c r="IO928" s="22"/>
    </row>
    <row r="929" spans="1:249">
      <c r="A929" s="3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3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2"/>
      <c r="GU929" s="22"/>
      <c r="GV929" s="22"/>
      <c r="GW929" s="22"/>
      <c r="GX929" s="22"/>
      <c r="GY929" s="22"/>
      <c r="GZ929" s="22"/>
      <c r="HA929" s="22"/>
      <c r="HB929" s="22"/>
      <c r="HC929" s="22"/>
      <c r="HD929" s="22"/>
      <c r="HE929" s="22"/>
      <c r="HF929" s="22"/>
      <c r="HG929" s="22"/>
      <c r="HH929" s="22"/>
      <c r="HI929" s="22"/>
      <c r="HJ929" s="22"/>
      <c r="HK929" s="22"/>
      <c r="HL929" s="22"/>
      <c r="HM929" s="22"/>
      <c r="HN929" s="22"/>
      <c r="HO929" s="22"/>
      <c r="HP929" s="22"/>
      <c r="HQ929" s="22"/>
      <c r="HR929" s="22"/>
      <c r="HS929" s="22"/>
      <c r="HT929" s="22"/>
      <c r="HU929" s="22"/>
      <c r="HV929" s="22"/>
      <c r="HW929" s="22"/>
      <c r="HX929" s="22"/>
      <c r="HY929" s="22"/>
      <c r="HZ929" s="22"/>
      <c r="IA929" s="22"/>
      <c r="IB929" s="22"/>
      <c r="IC929" s="22"/>
      <c r="ID929" s="22"/>
      <c r="IE929" s="22"/>
      <c r="IF929" s="22"/>
      <c r="IG929" s="22"/>
      <c r="IH929" s="22"/>
      <c r="II929" s="22"/>
      <c r="IJ929" s="22"/>
      <c r="IK929" s="22"/>
      <c r="IL929" s="22"/>
      <c r="IM929" s="22"/>
      <c r="IN929" s="22"/>
      <c r="IO929" s="22"/>
    </row>
    <row r="930" spans="1:249">
      <c r="A930" s="3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3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2"/>
      <c r="GU930" s="22"/>
      <c r="GV930" s="22"/>
      <c r="GW930" s="22"/>
      <c r="GX930" s="22"/>
      <c r="GY930" s="22"/>
      <c r="GZ930" s="22"/>
      <c r="HA930" s="22"/>
      <c r="HB930" s="22"/>
      <c r="HC930" s="22"/>
      <c r="HD930" s="22"/>
      <c r="HE930" s="22"/>
      <c r="HF930" s="22"/>
      <c r="HG930" s="22"/>
      <c r="HH930" s="22"/>
      <c r="HI930" s="22"/>
      <c r="HJ930" s="22"/>
      <c r="HK930" s="22"/>
      <c r="HL930" s="22"/>
      <c r="HM930" s="22"/>
      <c r="HN930" s="22"/>
      <c r="HO930" s="22"/>
      <c r="HP930" s="22"/>
      <c r="HQ930" s="22"/>
      <c r="HR930" s="22"/>
      <c r="HS930" s="22"/>
      <c r="HT930" s="22"/>
      <c r="HU930" s="22"/>
      <c r="HV930" s="22"/>
      <c r="HW930" s="22"/>
      <c r="HX930" s="22"/>
      <c r="HY930" s="22"/>
      <c r="HZ930" s="22"/>
      <c r="IA930" s="22"/>
      <c r="IB930" s="22"/>
      <c r="IC930" s="22"/>
      <c r="ID930" s="22"/>
      <c r="IE930" s="22"/>
      <c r="IF930" s="22"/>
      <c r="IG930" s="22"/>
      <c r="IH930" s="22"/>
      <c r="II930" s="22"/>
      <c r="IJ930" s="22"/>
      <c r="IK930" s="22"/>
      <c r="IL930" s="22"/>
      <c r="IM930" s="22"/>
      <c r="IN930" s="22"/>
      <c r="IO930" s="22"/>
    </row>
    <row r="931" spans="1:249">
      <c r="A931" s="3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3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2"/>
      <c r="GU931" s="22"/>
      <c r="GV931" s="22"/>
      <c r="GW931" s="22"/>
      <c r="GX931" s="22"/>
      <c r="GY931" s="22"/>
      <c r="GZ931" s="22"/>
      <c r="HA931" s="22"/>
      <c r="HB931" s="22"/>
      <c r="HC931" s="22"/>
      <c r="HD931" s="22"/>
      <c r="HE931" s="22"/>
      <c r="HF931" s="22"/>
      <c r="HG931" s="22"/>
      <c r="HH931" s="22"/>
      <c r="HI931" s="22"/>
      <c r="HJ931" s="22"/>
      <c r="HK931" s="22"/>
      <c r="HL931" s="22"/>
      <c r="HM931" s="22"/>
      <c r="HN931" s="22"/>
      <c r="HO931" s="22"/>
      <c r="HP931" s="22"/>
      <c r="HQ931" s="22"/>
      <c r="HR931" s="22"/>
      <c r="HS931" s="22"/>
      <c r="HT931" s="22"/>
      <c r="HU931" s="22"/>
      <c r="HV931" s="22"/>
      <c r="HW931" s="22"/>
      <c r="HX931" s="22"/>
      <c r="HY931" s="22"/>
      <c r="HZ931" s="22"/>
      <c r="IA931" s="22"/>
      <c r="IB931" s="22"/>
      <c r="IC931" s="22"/>
      <c r="ID931" s="22"/>
      <c r="IE931" s="22"/>
      <c r="IF931" s="22"/>
      <c r="IG931" s="22"/>
      <c r="IH931" s="22"/>
      <c r="II931" s="22"/>
      <c r="IJ931" s="22"/>
      <c r="IK931" s="22"/>
      <c r="IL931" s="22"/>
      <c r="IM931" s="22"/>
      <c r="IN931" s="22"/>
      <c r="IO931" s="22"/>
    </row>
    <row r="932" spans="1:249">
      <c r="A932" s="3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3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2"/>
      <c r="GU932" s="22"/>
      <c r="GV932" s="22"/>
      <c r="GW932" s="22"/>
      <c r="GX932" s="22"/>
      <c r="GY932" s="22"/>
      <c r="GZ932" s="22"/>
      <c r="HA932" s="22"/>
      <c r="HB932" s="22"/>
      <c r="HC932" s="22"/>
      <c r="HD932" s="22"/>
      <c r="HE932" s="22"/>
      <c r="HF932" s="22"/>
      <c r="HG932" s="22"/>
      <c r="HH932" s="22"/>
      <c r="HI932" s="22"/>
      <c r="HJ932" s="22"/>
      <c r="HK932" s="22"/>
      <c r="HL932" s="22"/>
      <c r="HM932" s="22"/>
      <c r="HN932" s="22"/>
      <c r="HO932" s="22"/>
      <c r="HP932" s="22"/>
      <c r="HQ932" s="22"/>
      <c r="HR932" s="22"/>
      <c r="HS932" s="22"/>
      <c r="HT932" s="22"/>
      <c r="HU932" s="22"/>
      <c r="HV932" s="22"/>
      <c r="HW932" s="22"/>
      <c r="HX932" s="22"/>
      <c r="HY932" s="22"/>
      <c r="HZ932" s="22"/>
      <c r="IA932" s="22"/>
      <c r="IB932" s="22"/>
      <c r="IC932" s="22"/>
      <c r="ID932" s="22"/>
      <c r="IE932" s="22"/>
      <c r="IF932" s="22"/>
      <c r="IG932" s="22"/>
      <c r="IH932" s="22"/>
      <c r="II932" s="22"/>
      <c r="IJ932" s="22"/>
      <c r="IK932" s="22"/>
      <c r="IL932" s="22"/>
      <c r="IM932" s="22"/>
      <c r="IN932" s="22"/>
      <c r="IO932" s="22"/>
    </row>
    <row r="933" spans="1:249">
      <c r="A933" s="3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3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2"/>
      <c r="GU933" s="22"/>
      <c r="GV933" s="22"/>
      <c r="GW933" s="22"/>
      <c r="GX933" s="22"/>
      <c r="GY933" s="22"/>
      <c r="GZ933" s="22"/>
      <c r="HA933" s="22"/>
      <c r="HB933" s="22"/>
      <c r="HC933" s="22"/>
      <c r="HD933" s="22"/>
      <c r="HE933" s="22"/>
      <c r="HF933" s="22"/>
      <c r="HG933" s="22"/>
      <c r="HH933" s="22"/>
      <c r="HI933" s="22"/>
      <c r="HJ933" s="22"/>
      <c r="HK933" s="22"/>
      <c r="HL933" s="22"/>
      <c r="HM933" s="22"/>
      <c r="HN933" s="22"/>
      <c r="HO933" s="22"/>
      <c r="HP933" s="22"/>
      <c r="HQ933" s="22"/>
      <c r="HR933" s="22"/>
      <c r="HS933" s="22"/>
      <c r="HT933" s="22"/>
      <c r="HU933" s="22"/>
      <c r="HV933" s="22"/>
      <c r="HW933" s="22"/>
      <c r="HX933" s="22"/>
      <c r="HY933" s="22"/>
      <c r="HZ933" s="22"/>
      <c r="IA933" s="22"/>
      <c r="IB933" s="22"/>
      <c r="IC933" s="22"/>
      <c r="ID933" s="22"/>
      <c r="IE933" s="22"/>
      <c r="IF933" s="22"/>
      <c r="IG933" s="22"/>
      <c r="IH933" s="22"/>
      <c r="II933" s="22"/>
      <c r="IJ933" s="22"/>
      <c r="IK933" s="22"/>
      <c r="IL933" s="22"/>
      <c r="IM933" s="22"/>
      <c r="IN933" s="22"/>
      <c r="IO933" s="22"/>
    </row>
    <row r="934" spans="1:249">
      <c r="A934" s="3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3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2"/>
      <c r="GU934" s="22"/>
      <c r="GV934" s="22"/>
      <c r="GW934" s="22"/>
      <c r="GX934" s="22"/>
      <c r="GY934" s="22"/>
      <c r="GZ934" s="22"/>
      <c r="HA934" s="22"/>
      <c r="HB934" s="22"/>
      <c r="HC934" s="22"/>
      <c r="HD934" s="22"/>
      <c r="HE934" s="22"/>
      <c r="HF934" s="22"/>
      <c r="HG934" s="22"/>
      <c r="HH934" s="22"/>
      <c r="HI934" s="22"/>
      <c r="HJ934" s="22"/>
      <c r="HK934" s="22"/>
      <c r="HL934" s="22"/>
      <c r="HM934" s="22"/>
      <c r="HN934" s="22"/>
      <c r="HO934" s="22"/>
      <c r="HP934" s="22"/>
      <c r="HQ934" s="22"/>
      <c r="HR934" s="22"/>
      <c r="HS934" s="22"/>
      <c r="HT934" s="22"/>
      <c r="HU934" s="22"/>
      <c r="HV934" s="22"/>
      <c r="HW934" s="22"/>
      <c r="HX934" s="22"/>
      <c r="HY934" s="22"/>
      <c r="HZ934" s="22"/>
      <c r="IA934" s="22"/>
      <c r="IB934" s="22"/>
      <c r="IC934" s="22"/>
      <c r="ID934" s="22"/>
      <c r="IE934" s="22"/>
      <c r="IF934" s="22"/>
      <c r="IG934" s="22"/>
      <c r="IH934" s="22"/>
      <c r="II934" s="22"/>
      <c r="IJ934" s="22"/>
      <c r="IK934" s="22"/>
      <c r="IL934" s="22"/>
      <c r="IM934" s="22"/>
      <c r="IN934" s="22"/>
      <c r="IO934" s="22"/>
    </row>
    <row r="935" spans="1:249">
      <c r="A935" s="3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3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  <c r="GW935" s="22"/>
      <c r="GX935" s="22"/>
      <c r="GY935" s="22"/>
      <c r="GZ935" s="22"/>
      <c r="HA935" s="22"/>
      <c r="HB935" s="22"/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22"/>
      <c r="HT935" s="22"/>
      <c r="HU935" s="22"/>
      <c r="HV935" s="22"/>
      <c r="HW935" s="22"/>
      <c r="HX935" s="22"/>
      <c r="HY935" s="22"/>
      <c r="HZ935" s="22"/>
      <c r="IA935" s="22"/>
      <c r="IB935" s="22"/>
      <c r="IC935" s="22"/>
      <c r="ID935" s="22"/>
      <c r="IE935" s="22"/>
      <c r="IF935" s="22"/>
      <c r="IG935" s="22"/>
      <c r="IH935" s="22"/>
      <c r="II935" s="22"/>
      <c r="IJ935" s="22"/>
      <c r="IK935" s="22"/>
      <c r="IL935" s="22"/>
      <c r="IM935" s="22"/>
      <c r="IN935" s="22"/>
      <c r="IO935" s="22"/>
    </row>
    <row r="936" spans="1:249">
      <c r="A936" s="3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3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  <c r="GW936" s="22"/>
      <c r="GX936" s="22"/>
      <c r="GY936" s="22"/>
      <c r="GZ936" s="22"/>
      <c r="HA936" s="22"/>
      <c r="HB936" s="22"/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22"/>
      <c r="HT936" s="22"/>
      <c r="HU936" s="22"/>
      <c r="HV936" s="22"/>
      <c r="HW936" s="22"/>
      <c r="HX936" s="22"/>
      <c r="HY936" s="22"/>
      <c r="HZ936" s="22"/>
      <c r="IA936" s="22"/>
      <c r="IB936" s="22"/>
      <c r="IC936" s="22"/>
      <c r="ID936" s="22"/>
      <c r="IE936" s="22"/>
      <c r="IF936" s="22"/>
      <c r="IG936" s="22"/>
      <c r="IH936" s="22"/>
      <c r="II936" s="22"/>
      <c r="IJ936" s="22"/>
      <c r="IK936" s="22"/>
      <c r="IL936" s="22"/>
      <c r="IM936" s="22"/>
      <c r="IN936" s="22"/>
      <c r="IO936" s="22"/>
    </row>
    <row r="937" spans="1:249">
      <c r="A937" s="3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3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2"/>
      <c r="GU937" s="22"/>
      <c r="GV937" s="22"/>
      <c r="GW937" s="22"/>
      <c r="GX937" s="22"/>
      <c r="GY937" s="22"/>
      <c r="GZ937" s="22"/>
      <c r="HA937" s="22"/>
      <c r="HB937" s="22"/>
      <c r="HC937" s="22"/>
      <c r="HD937" s="22"/>
      <c r="HE937" s="22"/>
      <c r="HF937" s="22"/>
      <c r="HG937" s="22"/>
      <c r="HH937" s="22"/>
      <c r="HI937" s="22"/>
      <c r="HJ937" s="22"/>
      <c r="HK937" s="22"/>
      <c r="HL937" s="22"/>
      <c r="HM937" s="22"/>
      <c r="HN937" s="22"/>
      <c r="HO937" s="22"/>
      <c r="HP937" s="22"/>
      <c r="HQ937" s="22"/>
      <c r="HR937" s="22"/>
      <c r="HS937" s="22"/>
      <c r="HT937" s="22"/>
      <c r="HU937" s="22"/>
      <c r="HV937" s="22"/>
      <c r="HW937" s="22"/>
      <c r="HX937" s="22"/>
      <c r="HY937" s="22"/>
      <c r="HZ937" s="22"/>
      <c r="IA937" s="22"/>
      <c r="IB937" s="22"/>
      <c r="IC937" s="22"/>
      <c r="ID937" s="22"/>
      <c r="IE937" s="22"/>
      <c r="IF937" s="22"/>
      <c r="IG937" s="22"/>
      <c r="IH937" s="22"/>
      <c r="II937" s="22"/>
      <c r="IJ937" s="22"/>
      <c r="IK937" s="22"/>
      <c r="IL937" s="22"/>
      <c r="IM937" s="22"/>
      <c r="IN937" s="22"/>
      <c r="IO937" s="22"/>
    </row>
    <row r="938" spans="1:249">
      <c r="A938" s="3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3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2"/>
      <c r="GU938" s="22"/>
      <c r="GV938" s="22"/>
      <c r="GW938" s="22"/>
      <c r="GX938" s="22"/>
      <c r="GY938" s="22"/>
      <c r="GZ938" s="22"/>
      <c r="HA938" s="22"/>
      <c r="HB938" s="22"/>
      <c r="HC938" s="22"/>
      <c r="HD938" s="22"/>
      <c r="HE938" s="22"/>
      <c r="HF938" s="22"/>
      <c r="HG938" s="22"/>
      <c r="HH938" s="22"/>
      <c r="HI938" s="22"/>
      <c r="HJ938" s="22"/>
      <c r="HK938" s="22"/>
      <c r="HL938" s="22"/>
      <c r="HM938" s="22"/>
      <c r="HN938" s="22"/>
      <c r="HO938" s="22"/>
      <c r="HP938" s="22"/>
      <c r="HQ938" s="22"/>
      <c r="HR938" s="22"/>
      <c r="HS938" s="22"/>
      <c r="HT938" s="22"/>
      <c r="HU938" s="22"/>
      <c r="HV938" s="22"/>
      <c r="HW938" s="22"/>
      <c r="HX938" s="22"/>
      <c r="HY938" s="22"/>
      <c r="HZ938" s="22"/>
      <c r="IA938" s="22"/>
      <c r="IB938" s="22"/>
      <c r="IC938" s="22"/>
      <c r="ID938" s="22"/>
      <c r="IE938" s="22"/>
      <c r="IF938" s="22"/>
      <c r="IG938" s="22"/>
      <c r="IH938" s="22"/>
      <c r="II938" s="22"/>
      <c r="IJ938" s="22"/>
      <c r="IK938" s="22"/>
      <c r="IL938" s="22"/>
      <c r="IM938" s="22"/>
      <c r="IN938" s="22"/>
      <c r="IO938" s="22"/>
    </row>
    <row r="939" spans="1:249">
      <c r="A939" s="3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3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2"/>
      <c r="GU939" s="22"/>
      <c r="GV939" s="22"/>
      <c r="GW939" s="22"/>
      <c r="GX939" s="22"/>
      <c r="GY939" s="22"/>
      <c r="GZ939" s="22"/>
      <c r="HA939" s="22"/>
      <c r="HB939" s="22"/>
      <c r="HC939" s="22"/>
      <c r="HD939" s="22"/>
      <c r="HE939" s="22"/>
      <c r="HF939" s="22"/>
      <c r="HG939" s="22"/>
      <c r="HH939" s="22"/>
      <c r="HI939" s="22"/>
      <c r="HJ939" s="22"/>
      <c r="HK939" s="22"/>
      <c r="HL939" s="22"/>
      <c r="HM939" s="22"/>
      <c r="HN939" s="22"/>
      <c r="HO939" s="22"/>
      <c r="HP939" s="22"/>
      <c r="HQ939" s="22"/>
      <c r="HR939" s="22"/>
      <c r="HS939" s="22"/>
      <c r="HT939" s="22"/>
      <c r="HU939" s="22"/>
      <c r="HV939" s="22"/>
      <c r="HW939" s="22"/>
      <c r="HX939" s="22"/>
      <c r="HY939" s="22"/>
      <c r="HZ939" s="22"/>
      <c r="IA939" s="22"/>
      <c r="IB939" s="22"/>
      <c r="IC939" s="22"/>
      <c r="ID939" s="22"/>
      <c r="IE939" s="22"/>
      <c r="IF939" s="22"/>
      <c r="IG939" s="22"/>
      <c r="IH939" s="22"/>
      <c r="II939" s="22"/>
      <c r="IJ939" s="22"/>
      <c r="IK939" s="22"/>
      <c r="IL939" s="22"/>
      <c r="IM939" s="22"/>
      <c r="IN939" s="22"/>
      <c r="IO939" s="22"/>
    </row>
    <row r="940" spans="1:249">
      <c r="A940" s="3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3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2"/>
      <c r="GU940" s="22"/>
      <c r="GV940" s="22"/>
      <c r="GW940" s="22"/>
      <c r="GX940" s="22"/>
      <c r="GY940" s="22"/>
      <c r="GZ940" s="22"/>
      <c r="HA940" s="22"/>
      <c r="HB940" s="22"/>
      <c r="HC940" s="22"/>
      <c r="HD940" s="22"/>
      <c r="HE940" s="22"/>
      <c r="HF940" s="22"/>
      <c r="HG940" s="22"/>
      <c r="HH940" s="22"/>
      <c r="HI940" s="22"/>
      <c r="HJ940" s="22"/>
      <c r="HK940" s="22"/>
      <c r="HL940" s="22"/>
      <c r="HM940" s="22"/>
      <c r="HN940" s="22"/>
      <c r="HO940" s="22"/>
      <c r="HP940" s="22"/>
      <c r="HQ940" s="22"/>
      <c r="HR940" s="22"/>
      <c r="HS940" s="22"/>
      <c r="HT940" s="22"/>
      <c r="HU940" s="22"/>
      <c r="HV940" s="22"/>
      <c r="HW940" s="22"/>
      <c r="HX940" s="22"/>
      <c r="HY940" s="22"/>
      <c r="HZ940" s="22"/>
      <c r="IA940" s="22"/>
      <c r="IB940" s="22"/>
      <c r="IC940" s="22"/>
      <c r="ID940" s="22"/>
      <c r="IE940" s="22"/>
      <c r="IF940" s="22"/>
      <c r="IG940" s="22"/>
      <c r="IH940" s="22"/>
      <c r="II940" s="22"/>
      <c r="IJ940" s="22"/>
      <c r="IK940" s="22"/>
      <c r="IL940" s="22"/>
      <c r="IM940" s="22"/>
      <c r="IN940" s="22"/>
      <c r="IO940" s="22"/>
    </row>
    <row r="941" spans="1:249">
      <c r="A941" s="3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3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2"/>
      <c r="GU941" s="22"/>
      <c r="GV941" s="22"/>
      <c r="GW941" s="22"/>
      <c r="GX941" s="22"/>
      <c r="GY941" s="22"/>
      <c r="GZ941" s="22"/>
      <c r="HA941" s="22"/>
      <c r="HB941" s="22"/>
      <c r="HC941" s="22"/>
      <c r="HD941" s="22"/>
      <c r="HE941" s="22"/>
      <c r="HF941" s="22"/>
      <c r="HG941" s="22"/>
      <c r="HH941" s="22"/>
      <c r="HI941" s="22"/>
      <c r="HJ941" s="22"/>
      <c r="HK941" s="22"/>
      <c r="HL941" s="22"/>
      <c r="HM941" s="22"/>
      <c r="HN941" s="22"/>
      <c r="HO941" s="22"/>
      <c r="HP941" s="22"/>
      <c r="HQ941" s="22"/>
      <c r="HR941" s="22"/>
      <c r="HS941" s="22"/>
      <c r="HT941" s="22"/>
      <c r="HU941" s="22"/>
      <c r="HV941" s="22"/>
      <c r="HW941" s="22"/>
      <c r="HX941" s="22"/>
      <c r="HY941" s="22"/>
      <c r="HZ941" s="22"/>
      <c r="IA941" s="22"/>
      <c r="IB941" s="22"/>
      <c r="IC941" s="22"/>
      <c r="ID941" s="22"/>
      <c r="IE941" s="22"/>
      <c r="IF941" s="22"/>
      <c r="IG941" s="22"/>
      <c r="IH941" s="22"/>
      <c r="II941" s="22"/>
      <c r="IJ941" s="22"/>
      <c r="IK941" s="22"/>
      <c r="IL941" s="22"/>
      <c r="IM941" s="22"/>
      <c r="IN941" s="22"/>
      <c r="IO941" s="22"/>
    </row>
    <row r="942" spans="1:249">
      <c r="A942" s="3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3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2"/>
      <c r="GU942" s="22"/>
      <c r="GV942" s="22"/>
      <c r="GW942" s="22"/>
      <c r="GX942" s="22"/>
      <c r="GY942" s="22"/>
      <c r="GZ942" s="22"/>
      <c r="HA942" s="22"/>
      <c r="HB942" s="22"/>
      <c r="HC942" s="22"/>
      <c r="HD942" s="22"/>
      <c r="HE942" s="22"/>
      <c r="HF942" s="22"/>
      <c r="HG942" s="22"/>
      <c r="HH942" s="22"/>
      <c r="HI942" s="22"/>
      <c r="HJ942" s="22"/>
      <c r="HK942" s="22"/>
      <c r="HL942" s="22"/>
      <c r="HM942" s="22"/>
      <c r="HN942" s="22"/>
      <c r="HO942" s="22"/>
      <c r="HP942" s="22"/>
      <c r="HQ942" s="22"/>
      <c r="HR942" s="22"/>
      <c r="HS942" s="22"/>
      <c r="HT942" s="22"/>
      <c r="HU942" s="22"/>
      <c r="HV942" s="22"/>
      <c r="HW942" s="22"/>
      <c r="HX942" s="22"/>
      <c r="HY942" s="22"/>
      <c r="HZ942" s="22"/>
      <c r="IA942" s="22"/>
      <c r="IB942" s="22"/>
      <c r="IC942" s="22"/>
      <c r="ID942" s="22"/>
      <c r="IE942" s="22"/>
      <c r="IF942" s="22"/>
      <c r="IG942" s="22"/>
      <c r="IH942" s="22"/>
      <c r="II942" s="22"/>
      <c r="IJ942" s="22"/>
      <c r="IK942" s="22"/>
      <c r="IL942" s="22"/>
      <c r="IM942" s="22"/>
      <c r="IN942" s="22"/>
      <c r="IO942" s="22"/>
    </row>
    <row r="943" spans="1:249">
      <c r="A943" s="3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3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2"/>
      <c r="GU943" s="22"/>
      <c r="GV943" s="22"/>
      <c r="GW943" s="22"/>
      <c r="GX943" s="22"/>
      <c r="GY943" s="22"/>
      <c r="GZ943" s="22"/>
      <c r="HA943" s="22"/>
      <c r="HB943" s="22"/>
      <c r="HC943" s="22"/>
      <c r="HD943" s="22"/>
      <c r="HE943" s="22"/>
      <c r="HF943" s="22"/>
      <c r="HG943" s="22"/>
      <c r="HH943" s="22"/>
      <c r="HI943" s="22"/>
      <c r="HJ943" s="22"/>
      <c r="HK943" s="22"/>
      <c r="HL943" s="22"/>
      <c r="HM943" s="22"/>
      <c r="HN943" s="22"/>
      <c r="HO943" s="22"/>
      <c r="HP943" s="22"/>
      <c r="HQ943" s="22"/>
      <c r="HR943" s="22"/>
      <c r="HS943" s="22"/>
      <c r="HT943" s="22"/>
      <c r="HU943" s="22"/>
      <c r="HV943" s="22"/>
      <c r="HW943" s="22"/>
      <c r="HX943" s="22"/>
      <c r="HY943" s="22"/>
      <c r="HZ943" s="22"/>
      <c r="IA943" s="22"/>
      <c r="IB943" s="22"/>
      <c r="IC943" s="22"/>
      <c r="ID943" s="22"/>
      <c r="IE943" s="22"/>
      <c r="IF943" s="22"/>
      <c r="IG943" s="22"/>
      <c r="IH943" s="22"/>
      <c r="II943" s="22"/>
      <c r="IJ943" s="22"/>
      <c r="IK943" s="22"/>
      <c r="IL943" s="22"/>
      <c r="IM943" s="22"/>
      <c r="IN943" s="22"/>
      <c r="IO943" s="22"/>
    </row>
    <row r="944" spans="1:249">
      <c r="A944" s="3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3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2"/>
      <c r="GU944" s="22"/>
      <c r="GV944" s="22"/>
      <c r="GW944" s="22"/>
      <c r="GX944" s="22"/>
      <c r="GY944" s="22"/>
      <c r="GZ944" s="22"/>
      <c r="HA944" s="22"/>
      <c r="HB944" s="22"/>
      <c r="HC944" s="22"/>
      <c r="HD944" s="22"/>
      <c r="HE944" s="22"/>
      <c r="HF944" s="22"/>
      <c r="HG944" s="22"/>
      <c r="HH944" s="22"/>
      <c r="HI944" s="22"/>
      <c r="HJ944" s="22"/>
      <c r="HK944" s="22"/>
      <c r="HL944" s="22"/>
      <c r="HM944" s="22"/>
      <c r="HN944" s="22"/>
      <c r="HO944" s="22"/>
      <c r="HP944" s="22"/>
      <c r="HQ944" s="22"/>
      <c r="HR944" s="22"/>
      <c r="HS944" s="22"/>
      <c r="HT944" s="22"/>
      <c r="HU944" s="22"/>
      <c r="HV944" s="22"/>
      <c r="HW944" s="22"/>
      <c r="HX944" s="22"/>
      <c r="HY944" s="22"/>
      <c r="HZ944" s="22"/>
      <c r="IA944" s="22"/>
      <c r="IB944" s="22"/>
      <c r="IC944" s="22"/>
      <c r="ID944" s="22"/>
      <c r="IE944" s="22"/>
      <c r="IF944" s="22"/>
      <c r="IG944" s="22"/>
      <c r="IH944" s="22"/>
      <c r="II944" s="22"/>
      <c r="IJ944" s="22"/>
      <c r="IK944" s="22"/>
      <c r="IL944" s="22"/>
      <c r="IM944" s="22"/>
      <c r="IN944" s="22"/>
      <c r="IO944" s="22"/>
    </row>
    <row r="945" spans="1:249">
      <c r="A945" s="3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3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2"/>
      <c r="GU945" s="22"/>
      <c r="GV945" s="22"/>
      <c r="GW945" s="22"/>
      <c r="GX945" s="22"/>
      <c r="GY945" s="22"/>
      <c r="GZ945" s="22"/>
      <c r="HA945" s="22"/>
      <c r="HB945" s="22"/>
      <c r="HC945" s="22"/>
      <c r="HD945" s="22"/>
      <c r="HE945" s="22"/>
      <c r="HF945" s="22"/>
      <c r="HG945" s="22"/>
      <c r="HH945" s="22"/>
      <c r="HI945" s="22"/>
      <c r="HJ945" s="22"/>
      <c r="HK945" s="22"/>
      <c r="HL945" s="22"/>
      <c r="HM945" s="22"/>
      <c r="HN945" s="22"/>
      <c r="HO945" s="22"/>
      <c r="HP945" s="22"/>
      <c r="HQ945" s="22"/>
      <c r="HR945" s="22"/>
      <c r="HS945" s="22"/>
      <c r="HT945" s="22"/>
      <c r="HU945" s="22"/>
      <c r="HV945" s="22"/>
      <c r="HW945" s="22"/>
      <c r="HX945" s="22"/>
      <c r="HY945" s="22"/>
      <c r="HZ945" s="22"/>
      <c r="IA945" s="22"/>
      <c r="IB945" s="22"/>
      <c r="IC945" s="22"/>
      <c r="ID945" s="22"/>
      <c r="IE945" s="22"/>
      <c r="IF945" s="22"/>
      <c r="IG945" s="22"/>
      <c r="IH945" s="22"/>
      <c r="II945" s="22"/>
      <c r="IJ945" s="22"/>
      <c r="IK945" s="22"/>
      <c r="IL945" s="22"/>
      <c r="IM945" s="22"/>
      <c r="IN945" s="22"/>
      <c r="IO945" s="22"/>
    </row>
    <row r="946" spans="1:249">
      <c r="A946" s="3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3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2"/>
      <c r="GU946" s="22"/>
      <c r="GV946" s="22"/>
      <c r="GW946" s="22"/>
      <c r="GX946" s="22"/>
      <c r="GY946" s="22"/>
      <c r="GZ946" s="22"/>
      <c r="HA946" s="22"/>
      <c r="HB946" s="22"/>
      <c r="HC946" s="22"/>
      <c r="HD946" s="22"/>
      <c r="HE946" s="22"/>
      <c r="HF946" s="22"/>
      <c r="HG946" s="22"/>
      <c r="HH946" s="22"/>
      <c r="HI946" s="22"/>
      <c r="HJ946" s="22"/>
      <c r="HK946" s="22"/>
      <c r="HL946" s="22"/>
      <c r="HM946" s="22"/>
      <c r="HN946" s="22"/>
      <c r="HO946" s="22"/>
      <c r="HP946" s="22"/>
      <c r="HQ946" s="22"/>
      <c r="HR946" s="22"/>
      <c r="HS946" s="22"/>
      <c r="HT946" s="22"/>
      <c r="HU946" s="22"/>
      <c r="HV946" s="22"/>
      <c r="HW946" s="22"/>
      <c r="HX946" s="22"/>
      <c r="HY946" s="22"/>
      <c r="HZ946" s="22"/>
      <c r="IA946" s="22"/>
      <c r="IB946" s="22"/>
      <c r="IC946" s="22"/>
      <c r="ID946" s="22"/>
      <c r="IE946" s="22"/>
      <c r="IF946" s="22"/>
      <c r="IG946" s="22"/>
      <c r="IH946" s="22"/>
      <c r="II946" s="22"/>
      <c r="IJ946" s="22"/>
      <c r="IK946" s="22"/>
      <c r="IL946" s="22"/>
      <c r="IM946" s="22"/>
      <c r="IN946" s="22"/>
      <c r="IO946" s="22"/>
    </row>
    <row r="947" spans="1:249">
      <c r="A947" s="3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3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2"/>
      <c r="GU947" s="22"/>
      <c r="GV947" s="22"/>
      <c r="GW947" s="22"/>
      <c r="GX947" s="22"/>
      <c r="GY947" s="22"/>
      <c r="GZ947" s="22"/>
      <c r="HA947" s="22"/>
      <c r="HB947" s="22"/>
      <c r="HC947" s="22"/>
      <c r="HD947" s="22"/>
      <c r="HE947" s="22"/>
      <c r="HF947" s="22"/>
      <c r="HG947" s="22"/>
      <c r="HH947" s="22"/>
      <c r="HI947" s="22"/>
      <c r="HJ947" s="22"/>
      <c r="HK947" s="22"/>
      <c r="HL947" s="22"/>
      <c r="HM947" s="22"/>
      <c r="HN947" s="22"/>
      <c r="HO947" s="22"/>
      <c r="HP947" s="22"/>
      <c r="HQ947" s="22"/>
      <c r="HR947" s="22"/>
      <c r="HS947" s="22"/>
      <c r="HT947" s="22"/>
      <c r="HU947" s="22"/>
      <c r="HV947" s="22"/>
      <c r="HW947" s="22"/>
      <c r="HX947" s="22"/>
      <c r="HY947" s="22"/>
      <c r="HZ947" s="22"/>
      <c r="IA947" s="22"/>
      <c r="IB947" s="22"/>
      <c r="IC947" s="22"/>
      <c r="ID947" s="22"/>
      <c r="IE947" s="22"/>
      <c r="IF947" s="22"/>
      <c r="IG947" s="22"/>
      <c r="IH947" s="22"/>
      <c r="II947" s="22"/>
      <c r="IJ947" s="22"/>
      <c r="IK947" s="22"/>
      <c r="IL947" s="22"/>
      <c r="IM947" s="22"/>
      <c r="IN947" s="22"/>
      <c r="IO947" s="22"/>
    </row>
    <row r="948" spans="1:249">
      <c r="A948" s="3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3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2"/>
      <c r="GU948" s="22"/>
      <c r="GV948" s="22"/>
      <c r="GW948" s="22"/>
      <c r="GX948" s="22"/>
      <c r="GY948" s="22"/>
      <c r="GZ948" s="22"/>
      <c r="HA948" s="22"/>
      <c r="HB948" s="22"/>
      <c r="HC948" s="22"/>
      <c r="HD948" s="22"/>
      <c r="HE948" s="22"/>
      <c r="HF948" s="22"/>
      <c r="HG948" s="22"/>
      <c r="HH948" s="22"/>
      <c r="HI948" s="22"/>
      <c r="HJ948" s="22"/>
      <c r="HK948" s="22"/>
      <c r="HL948" s="22"/>
      <c r="HM948" s="22"/>
      <c r="HN948" s="22"/>
      <c r="HO948" s="22"/>
      <c r="HP948" s="22"/>
      <c r="HQ948" s="22"/>
      <c r="HR948" s="22"/>
      <c r="HS948" s="22"/>
      <c r="HT948" s="22"/>
      <c r="HU948" s="22"/>
      <c r="HV948" s="22"/>
      <c r="HW948" s="22"/>
      <c r="HX948" s="22"/>
      <c r="HY948" s="22"/>
      <c r="HZ948" s="22"/>
      <c r="IA948" s="22"/>
      <c r="IB948" s="22"/>
      <c r="IC948" s="22"/>
      <c r="ID948" s="22"/>
      <c r="IE948" s="22"/>
      <c r="IF948" s="22"/>
      <c r="IG948" s="22"/>
      <c r="IH948" s="22"/>
      <c r="II948" s="22"/>
      <c r="IJ948" s="22"/>
      <c r="IK948" s="22"/>
      <c r="IL948" s="22"/>
      <c r="IM948" s="22"/>
      <c r="IN948" s="22"/>
      <c r="IO948" s="22"/>
    </row>
    <row r="949" spans="1:249">
      <c r="A949" s="3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3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2"/>
      <c r="GU949" s="22"/>
      <c r="GV949" s="22"/>
      <c r="GW949" s="22"/>
      <c r="GX949" s="22"/>
      <c r="GY949" s="22"/>
      <c r="GZ949" s="22"/>
      <c r="HA949" s="22"/>
      <c r="HB949" s="22"/>
      <c r="HC949" s="22"/>
      <c r="HD949" s="22"/>
      <c r="HE949" s="22"/>
      <c r="HF949" s="22"/>
      <c r="HG949" s="22"/>
      <c r="HH949" s="22"/>
      <c r="HI949" s="22"/>
      <c r="HJ949" s="22"/>
      <c r="HK949" s="22"/>
      <c r="HL949" s="22"/>
      <c r="HM949" s="22"/>
      <c r="HN949" s="22"/>
      <c r="HO949" s="22"/>
      <c r="HP949" s="22"/>
      <c r="HQ949" s="22"/>
      <c r="HR949" s="22"/>
      <c r="HS949" s="22"/>
      <c r="HT949" s="22"/>
      <c r="HU949" s="22"/>
      <c r="HV949" s="22"/>
      <c r="HW949" s="22"/>
      <c r="HX949" s="22"/>
      <c r="HY949" s="22"/>
      <c r="HZ949" s="22"/>
      <c r="IA949" s="22"/>
      <c r="IB949" s="22"/>
      <c r="IC949" s="22"/>
      <c r="ID949" s="22"/>
      <c r="IE949" s="22"/>
      <c r="IF949" s="22"/>
      <c r="IG949" s="22"/>
      <c r="IH949" s="22"/>
      <c r="II949" s="22"/>
      <c r="IJ949" s="22"/>
      <c r="IK949" s="22"/>
      <c r="IL949" s="22"/>
      <c r="IM949" s="22"/>
      <c r="IN949" s="22"/>
      <c r="IO949" s="22"/>
    </row>
    <row r="950" spans="1:249">
      <c r="A950" s="3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3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2"/>
      <c r="GU950" s="22"/>
      <c r="GV950" s="22"/>
      <c r="GW950" s="22"/>
      <c r="GX950" s="22"/>
      <c r="GY950" s="22"/>
      <c r="GZ950" s="22"/>
      <c r="HA950" s="22"/>
      <c r="HB950" s="22"/>
      <c r="HC950" s="22"/>
      <c r="HD950" s="22"/>
      <c r="HE950" s="22"/>
      <c r="HF950" s="22"/>
      <c r="HG950" s="22"/>
      <c r="HH950" s="22"/>
      <c r="HI950" s="22"/>
      <c r="HJ950" s="22"/>
      <c r="HK950" s="22"/>
      <c r="HL950" s="22"/>
      <c r="HM950" s="22"/>
      <c r="HN950" s="22"/>
      <c r="HO950" s="22"/>
      <c r="HP950" s="22"/>
      <c r="HQ950" s="22"/>
      <c r="HR950" s="22"/>
      <c r="HS950" s="22"/>
      <c r="HT950" s="22"/>
      <c r="HU950" s="22"/>
      <c r="HV950" s="22"/>
      <c r="HW950" s="22"/>
      <c r="HX950" s="22"/>
      <c r="HY950" s="22"/>
      <c r="HZ950" s="22"/>
      <c r="IA950" s="22"/>
      <c r="IB950" s="22"/>
      <c r="IC950" s="22"/>
      <c r="ID950" s="22"/>
      <c r="IE950" s="22"/>
      <c r="IF950" s="22"/>
      <c r="IG950" s="22"/>
      <c r="IH950" s="22"/>
      <c r="II950" s="22"/>
      <c r="IJ950" s="22"/>
      <c r="IK950" s="22"/>
      <c r="IL950" s="22"/>
      <c r="IM950" s="22"/>
      <c r="IN950" s="22"/>
      <c r="IO950" s="22"/>
    </row>
    <row r="951" spans="1:249">
      <c r="A951" s="3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3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  <c r="GW951" s="22"/>
      <c r="GX951" s="22"/>
      <c r="GY951" s="22"/>
      <c r="GZ951" s="22"/>
      <c r="HA951" s="22"/>
      <c r="HB951" s="22"/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22"/>
      <c r="HT951" s="22"/>
      <c r="HU951" s="22"/>
      <c r="HV951" s="22"/>
      <c r="HW951" s="22"/>
      <c r="HX951" s="22"/>
      <c r="HY951" s="22"/>
      <c r="HZ951" s="22"/>
      <c r="IA951" s="22"/>
      <c r="IB951" s="22"/>
      <c r="IC951" s="22"/>
      <c r="ID951" s="22"/>
      <c r="IE951" s="22"/>
      <c r="IF951" s="22"/>
      <c r="IG951" s="22"/>
      <c r="IH951" s="22"/>
      <c r="II951" s="22"/>
      <c r="IJ951" s="22"/>
      <c r="IK951" s="22"/>
      <c r="IL951" s="22"/>
      <c r="IM951" s="22"/>
      <c r="IN951" s="22"/>
      <c r="IO951" s="22"/>
    </row>
    <row r="952" spans="1:249">
      <c r="A952" s="3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3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2"/>
      <c r="GU952" s="22"/>
      <c r="GV952" s="22"/>
      <c r="GW952" s="22"/>
      <c r="GX952" s="22"/>
      <c r="GY952" s="22"/>
      <c r="GZ952" s="22"/>
      <c r="HA952" s="22"/>
      <c r="HB952" s="22"/>
      <c r="HC952" s="22"/>
      <c r="HD952" s="22"/>
      <c r="HE952" s="22"/>
      <c r="HF952" s="22"/>
      <c r="HG952" s="22"/>
      <c r="HH952" s="22"/>
      <c r="HI952" s="22"/>
      <c r="HJ952" s="22"/>
      <c r="HK952" s="22"/>
      <c r="HL952" s="22"/>
      <c r="HM952" s="22"/>
      <c r="HN952" s="22"/>
      <c r="HO952" s="22"/>
      <c r="HP952" s="22"/>
      <c r="HQ952" s="22"/>
      <c r="HR952" s="22"/>
      <c r="HS952" s="22"/>
      <c r="HT952" s="22"/>
      <c r="HU952" s="22"/>
      <c r="HV952" s="22"/>
      <c r="HW952" s="22"/>
      <c r="HX952" s="22"/>
      <c r="HY952" s="22"/>
      <c r="HZ952" s="22"/>
      <c r="IA952" s="22"/>
      <c r="IB952" s="22"/>
      <c r="IC952" s="22"/>
      <c r="ID952" s="22"/>
      <c r="IE952" s="22"/>
      <c r="IF952" s="22"/>
      <c r="IG952" s="22"/>
      <c r="IH952" s="22"/>
      <c r="II952" s="22"/>
      <c r="IJ952" s="22"/>
      <c r="IK952" s="22"/>
      <c r="IL952" s="22"/>
      <c r="IM952" s="22"/>
      <c r="IN952" s="22"/>
      <c r="IO952" s="22"/>
    </row>
    <row r="953" spans="1:249">
      <c r="A953" s="3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3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2"/>
      <c r="GU953" s="22"/>
      <c r="GV953" s="22"/>
      <c r="GW953" s="22"/>
      <c r="GX953" s="22"/>
      <c r="GY953" s="22"/>
      <c r="GZ953" s="22"/>
      <c r="HA953" s="22"/>
      <c r="HB953" s="22"/>
      <c r="HC953" s="22"/>
      <c r="HD953" s="22"/>
      <c r="HE953" s="22"/>
      <c r="HF953" s="22"/>
      <c r="HG953" s="22"/>
      <c r="HH953" s="22"/>
      <c r="HI953" s="22"/>
      <c r="HJ953" s="22"/>
      <c r="HK953" s="22"/>
      <c r="HL953" s="22"/>
      <c r="HM953" s="22"/>
      <c r="HN953" s="22"/>
      <c r="HO953" s="22"/>
      <c r="HP953" s="22"/>
      <c r="HQ953" s="22"/>
      <c r="HR953" s="22"/>
      <c r="HS953" s="22"/>
      <c r="HT953" s="22"/>
      <c r="HU953" s="22"/>
      <c r="HV953" s="22"/>
      <c r="HW953" s="22"/>
      <c r="HX953" s="22"/>
      <c r="HY953" s="22"/>
      <c r="HZ953" s="22"/>
      <c r="IA953" s="22"/>
      <c r="IB953" s="22"/>
      <c r="IC953" s="22"/>
      <c r="ID953" s="22"/>
      <c r="IE953" s="22"/>
      <c r="IF953" s="22"/>
      <c r="IG953" s="22"/>
      <c r="IH953" s="22"/>
      <c r="II953" s="22"/>
      <c r="IJ953" s="22"/>
      <c r="IK953" s="22"/>
      <c r="IL953" s="22"/>
      <c r="IM953" s="22"/>
      <c r="IN953" s="22"/>
      <c r="IO953" s="22"/>
    </row>
    <row r="954" spans="1:249">
      <c r="A954" s="3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3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2"/>
      <c r="GU954" s="22"/>
      <c r="GV954" s="22"/>
      <c r="GW954" s="22"/>
      <c r="GX954" s="22"/>
      <c r="GY954" s="22"/>
      <c r="GZ954" s="22"/>
      <c r="HA954" s="22"/>
      <c r="HB954" s="22"/>
      <c r="HC954" s="22"/>
      <c r="HD954" s="22"/>
      <c r="HE954" s="22"/>
      <c r="HF954" s="22"/>
      <c r="HG954" s="22"/>
      <c r="HH954" s="22"/>
      <c r="HI954" s="22"/>
      <c r="HJ954" s="22"/>
      <c r="HK954" s="22"/>
      <c r="HL954" s="22"/>
      <c r="HM954" s="22"/>
      <c r="HN954" s="22"/>
      <c r="HO954" s="22"/>
      <c r="HP954" s="22"/>
      <c r="HQ954" s="22"/>
      <c r="HR954" s="22"/>
      <c r="HS954" s="22"/>
      <c r="HT954" s="22"/>
      <c r="HU954" s="22"/>
      <c r="HV954" s="22"/>
      <c r="HW954" s="22"/>
      <c r="HX954" s="22"/>
      <c r="HY954" s="22"/>
      <c r="HZ954" s="22"/>
      <c r="IA954" s="22"/>
      <c r="IB954" s="22"/>
      <c r="IC954" s="22"/>
      <c r="ID954" s="22"/>
      <c r="IE954" s="22"/>
      <c r="IF954" s="22"/>
      <c r="IG954" s="22"/>
      <c r="IH954" s="22"/>
      <c r="II954" s="22"/>
      <c r="IJ954" s="22"/>
      <c r="IK954" s="22"/>
      <c r="IL954" s="22"/>
      <c r="IM954" s="22"/>
      <c r="IN954" s="22"/>
      <c r="IO954" s="22"/>
    </row>
    <row r="955" spans="1:249">
      <c r="A955" s="3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3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2"/>
      <c r="GU955" s="22"/>
      <c r="GV955" s="22"/>
      <c r="GW955" s="22"/>
      <c r="GX955" s="22"/>
      <c r="GY955" s="22"/>
      <c r="GZ955" s="22"/>
      <c r="HA955" s="22"/>
      <c r="HB955" s="22"/>
      <c r="HC955" s="22"/>
      <c r="HD955" s="22"/>
      <c r="HE955" s="22"/>
      <c r="HF955" s="22"/>
      <c r="HG955" s="22"/>
      <c r="HH955" s="22"/>
      <c r="HI955" s="22"/>
      <c r="HJ955" s="22"/>
      <c r="HK955" s="22"/>
      <c r="HL955" s="22"/>
      <c r="HM955" s="22"/>
      <c r="HN955" s="22"/>
      <c r="HO955" s="22"/>
      <c r="HP955" s="22"/>
      <c r="HQ955" s="22"/>
      <c r="HR955" s="22"/>
      <c r="HS955" s="22"/>
      <c r="HT955" s="22"/>
      <c r="HU955" s="22"/>
      <c r="HV955" s="22"/>
      <c r="HW955" s="22"/>
      <c r="HX955" s="22"/>
      <c r="HY955" s="22"/>
      <c r="HZ955" s="22"/>
      <c r="IA955" s="22"/>
      <c r="IB955" s="22"/>
      <c r="IC955" s="22"/>
      <c r="ID955" s="22"/>
      <c r="IE955" s="22"/>
      <c r="IF955" s="22"/>
      <c r="IG955" s="22"/>
      <c r="IH955" s="22"/>
      <c r="II955" s="22"/>
      <c r="IJ955" s="22"/>
      <c r="IK955" s="22"/>
      <c r="IL955" s="22"/>
      <c r="IM955" s="22"/>
      <c r="IN955" s="22"/>
      <c r="IO955" s="22"/>
    </row>
    <row r="956" spans="1:249">
      <c r="A956" s="3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3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2"/>
      <c r="GU956" s="22"/>
      <c r="GV956" s="22"/>
      <c r="GW956" s="22"/>
      <c r="GX956" s="22"/>
      <c r="GY956" s="22"/>
      <c r="GZ956" s="22"/>
      <c r="HA956" s="22"/>
      <c r="HB956" s="22"/>
      <c r="HC956" s="22"/>
      <c r="HD956" s="22"/>
      <c r="HE956" s="22"/>
      <c r="HF956" s="22"/>
      <c r="HG956" s="22"/>
      <c r="HH956" s="22"/>
      <c r="HI956" s="22"/>
      <c r="HJ956" s="22"/>
      <c r="HK956" s="22"/>
      <c r="HL956" s="22"/>
      <c r="HM956" s="22"/>
      <c r="HN956" s="22"/>
      <c r="HO956" s="22"/>
      <c r="HP956" s="22"/>
      <c r="HQ956" s="22"/>
      <c r="HR956" s="22"/>
      <c r="HS956" s="22"/>
      <c r="HT956" s="22"/>
      <c r="HU956" s="22"/>
      <c r="HV956" s="22"/>
      <c r="HW956" s="22"/>
      <c r="HX956" s="22"/>
      <c r="HY956" s="22"/>
      <c r="HZ956" s="22"/>
      <c r="IA956" s="22"/>
      <c r="IB956" s="22"/>
      <c r="IC956" s="22"/>
      <c r="ID956" s="22"/>
      <c r="IE956" s="22"/>
      <c r="IF956" s="22"/>
      <c r="IG956" s="22"/>
      <c r="IH956" s="22"/>
      <c r="II956" s="22"/>
      <c r="IJ956" s="22"/>
      <c r="IK956" s="22"/>
      <c r="IL956" s="22"/>
      <c r="IM956" s="22"/>
      <c r="IN956" s="22"/>
      <c r="IO956" s="22"/>
    </row>
    <row r="957" spans="1:249">
      <c r="A957" s="3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3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2"/>
      <c r="GU957" s="22"/>
      <c r="GV957" s="22"/>
      <c r="GW957" s="22"/>
      <c r="GX957" s="22"/>
      <c r="GY957" s="22"/>
      <c r="GZ957" s="22"/>
      <c r="HA957" s="22"/>
      <c r="HB957" s="22"/>
      <c r="HC957" s="22"/>
      <c r="HD957" s="22"/>
      <c r="HE957" s="22"/>
      <c r="HF957" s="22"/>
      <c r="HG957" s="22"/>
      <c r="HH957" s="22"/>
      <c r="HI957" s="22"/>
      <c r="HJ957" s="22"/>
      <c r="HK957" s="22"/>
      <c r="HL957" s="22"/>
      <c r="HM957" s="22"/>
      <c r="HN957" s="22"/>
      <c r="HO957" s="22"/>
      <c r="HP957" s="22"/>
      <c r="HQ957" s="22"/>
      <c r="HR957" s="22"/>
      <c r="HS957" s="22"/>
      <c r="HT957" s="22"/>
      <c r="HU957" s="22"/>
      <c r="HV957" s="22"/>
      <c r="HW957" s="22"/>
      <c r="HX957" s="22"/>
      <c r="HY957" s="22"/>
      <c r="HZ957" s="22"/>
      <c r="IA957" s="22"/>
      <c r="IB957" s="22"/>
      <c r="IC957" s="22"/>
      <c r="ID957" s="22"/>
      <c r="IE957" s="22"/>
      <c r="IF957" s="22"/>
      <c r="IG957" s="22"/>
      <c r="IH957" s="22"/>
      <c r="II957" s="22"/>
      <c r="IJ957" s="22"/>
      <c r="IK957" s="22"/>
      <c r="IL957" s="22"/>
      <c r="IM957" s="22"/>
      <c r="IN957" s="22"/>
      <c r="IO957" s="22"/>
    </row>
    <row r="958" spans="1:249">
      <c r="A958" s="3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3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2"/>
      <c r="GU958" s="22"/>
      <c r="GV958" s="22"/>
      <c r="GW958" s="22"/>
      <c r="GX958" s="22"/>
      <c r="GY958" s="22"/>
      <c r="GZ958" s="22"/>
      <c r="HA958" s="22"/>
      <c r="HB958" s="22"/>
      <c r="HC958" s="22"/>
      <c r="HD958" s="22"/>
      <c r="HE958" s="22"/>
      <c r="HF958" s="22"/>
      <c r="HG958" s="22"/>
      <c r="HH958" s="22"/>
      <c r="HI958" s="22"/>
      <c r="HJ958" s="22"/>
      <c r="HK958" s="22"/>
      <c r="HL958" s="22"/>
      <c r="HM958" s="22"/>
      <c r="HN958" s="22"/>
      <c r="HO958" s="22"/>
      <c r="HP958" s="22"/>
      <c r="HQ958" s="22"/>
      <c r="HR958" s="22"/>
      <c r="HS958" s="22"/>
      <c r="HT958" s="22"/>
      <c r="HU958" s="22"/>
      <c r="HV958" s="22"/>
      <c r="HW958" s="22"/>
      <c r="HX958" s="22"/>
      <c r="HY958" s="22"/>
      <c r="HZ958" s="22"/>
      <c r="IA958" s="22"/>
      <c r="IB958" s="22"/>
      <c r="IC958" s="22"/>
      <c r="ID958" s="22"/>
      <c r="IE958" s="22"/>
      <c r="IF958" s="22"/>
      <c r="IG958" s="22"/>
      <c r="IH958" s="22"/>
      <c r="II958" s="22"/>
      <c r="IJ958" s="22"/>
      <c r="IK958" s="22"/>
      <c r="IL958" s="22"/>
      <c r="IM958" s="22"/>
      <c r="IN958" s="22"/>
      <c r="IO958" s="22"/>
    </row>
    <row r="959" spans="1:249">
      <c r="A959" s="3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3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2"/>
      <c r="GU959" s="22"/>
      <c r="GV959" s="22"/>
      <c r="GW959" s="22"/>
      <c r="GX959" s="22"/>
      <c r="GY959" s="22"/>
      <c r="GZ959" s="22"/>
      <c r="HA959" s="22"/>
      <c r="HB959" s="22"/>
      <c r="HC959" s="22"/>
      <c r="HD959" s="22"/>
      <c r="HE959" s="22"/>
      <c r="HF959" s="22"/>
      <c r="HG959" s="22"/>
      <c r="HH959" s="22"/>
      <c r="HI959" s="22"/>
      <c r="HJ959" s="22"/>
      <c r="HK959" s="22"/>
      <c r="HL959" s="22"/>
      <c r="HM959" s="22"/>
      <c r="HN959" s="22"/>
      <c r="HO959" s="22"/>
      <c r="HP959" s="22"/>
      <c r="HQ959" s="22"/>
      <c r="HR959" s="22"/>
      <c r="HS959" s="22"/>
      <c r="HT959" s="22"/>
      <c r="HU959" s="22"/>
      <c r="HV959" s="22"/>
      <c r="HW959" s="22"/>
      <c r="HX959" s="22"/>
      <c r="HY959" s="22"/>
      <c r="HZ959" s="22"/>
      <c r="IA959" s="22"/>
      <c r="IB959" s="22"/>
      <c r="IC959" s="22"/>
      <c r="ID959" s="22"/>
      <c r="IE959" s="22"/>
      <c r="IF959" s="22"/>
      <c r="IG959" s="22"/>
      <c r="IH959" s="22"/>
      <c r="II959" s="22"/>
      <c r="IJ959" s="22"/>
      <c r="IK959" s="22"/>
      <c r="IL959" s="22"/>
      <c r="IM959" s="22"/>
      <c r="IN959" s="22"/>
      <c r="IO959" s="22"/>
    </row>
    <row r="960" spans="1:249">
      <c r="A960" s="3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3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  <c r="GW960" s="22"/>
      <c r="GX960" s="22"/>
      <c r="GY960" s="22"/>
      <c r="GZ960" s="22"/>
      <c r="HA960" s="22"/>
      <c r="HB960" s="22"/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22"/>
      <c r="HT960" s="22"/>
      <c r="HU960" s="22"/>
      <c r="HV960" s="22"/>
      <c r="HW960" s="22"/>
      <c r="HX960" s="22"/>
      <c r="HY960" s="22"/>
      <c r="HZ960" s="22"/>
      <c r="IA960" s="22"/>
      <c r="IB960" s="22"/>
      <c r="IC960" s="22"/>
      <c r="ID960" s="22"/>
      <c r="IE960" s="22"/>
      <c r="IF960" s="22"/>
      <c r="IG960" s="22"/>
      <c r="IH960" s="22"/>
      <c r="II960" s="22"/>
      <c r="IJ960" s="22"/>
      <c r="IK960" s="22"/>
      <c r="IL960" s="22"/>
      <c r="IM960" s="22"/>
      <c r="IN960" s="22"/>
      <c r="IO960" s="22"/>
    </row>
    <row r="961" spans="1:249">
      <c r="A961" s="3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3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2"/>
      <c r="GU961" s="22"/>
      <c r="GV961" s="22"/>
      <c r="GW961" s="22"/>
      <c r="GX961" s="22"/>
      <c r="GY961" s="22"/>
      <c r="GZ961" s="22"/>
      <c r="HA961" s="22"/>
      <c r="HB961" s="22"/>
      <c r="HC961" s="22"/>
      <c r="HD961" s="22"/>
      <c r="HE961" s="22"/>
      <c r="HF961" s="22"/>
      <c r="HG961" s="22"/>
      <c r="HH961" s="22"/>
      <c r="HI961" s="22"/>
      <c r="HJ961" s="22"/>
      <c r="HK961" s="22"/>
      <c r="HL961" s="22"/>
      <c r="HM961" s="22"/>
      <c r="HN961" s="22"/>
      <c r="HO961" s="22"/>
      <c r="HP961" s="22"/>
      <c r="HQ961" s="22"/>
      <c r="HR961" s="22"/>
      <c r="HS961" s="22"/>
      <c r="HT961" s="22"/>
      <c r="HU961" s="22"/>
      <c r="HV961" s="22"/>
      <c r="HW961" s="22"/>
      <c r="HX961" s="22"/>
      <c r="HY961" s="22"/>
      <c r="HZ961" s="22"/>
      <c r="IA961" s="22"/>
      <c r="IB961" s="22"/>
      <c r="IC961" s="22"/>
      <c r="ID961" s="22"/>
      <c r="IE961" s="22"/>
      <c r="IF961" s="22"/>
      <c r="IG961" s="22"/>
      <c r="IH961" s="22"/>
      <c r="II961" s="22"/>
      <c r="IJ961" s="22"/>
      <c r="IK961" s="22"/>
      <c r="IL961" s="22"/>
      <c r="IM961" s="22"/>
      <c r="IN961" s="22"/>
      <c r="IO961" s="22"/>
    </row>
    <row r="962" spans="1:249">
      <c r="A962" s="3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3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2"/>
      <c r="GU962" s="22"/>
      <c r="GV962" s="22"/>
      <c r="GW962" s="22"/>
      <c r="GX962" s="22"/>
      <c r="GY962" s="22"/>
      <c r="GZ962" s="22"/>
      <c r="HA962" s="22"/>
      <c r="HB962" s="22"/>
      <c r="HC962" s="22"/>
      <c r="HD962" s="22"/>
      <c r="HE962" s="22"/>
      <c r="HF962" s="22"/>
      <c r="HG962" s="22"/>
      <c r="HH962" s="22"/>
      <c r="HI962" s="22"/>
      <c r="HJ962" s="22"/>
      <c r="HK962" s="22"/>
      <c r="HL962" s="22"/>
      <c r="HM962" s="22"/>
      <c r="HN962" s="22"/>
      <c r="HO962" s="22"/>
      <c r="HP962" s="22"/>
      <c r="HQ962" s="22"/>
      <c r="HR962" s="22"/>
      <c r="HS962" s="22"/>
      <c r="HT962" s="22"/>
      <c r="HU962" s="22"/>
      <c r="HV962" s="22"/>
      <c r="HW962" s="22"/>
      <c r="HX962" s="22"/>
      <c r="HY962" s="22"/>
      <c r="HZ962" s="22"/>
      <c r="IA962" s="22"/>
      <c r="IB962" s="22"/>
      <c r="IC962" s="22"/>
      <c r="ID962" s="22"/>
      <c r="IE962" s="22"/>
      <c r="IF962" s="22"/>
      <c r="IG962" s="22"/>
      <c r="IH962" s="22"/>
      <c r="II962" s="22"/>
      <c r="IJ962" s="22"/>
      <c r="IK962" s="22"/>
      <c r="IL962" s="22"/>
      <c r="IM962" s="22"/>
      <c r="IN962" s="22"/>
      <c r="IO962" s="22"/>
    </row>
    <row r="963" spans="1:249">
      <c r="A963" s="3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3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2"/>
      <c r="GU963" s="22"/>
      <c r="GV963" s="22"/>
      <c r="GW963" s="22"/>
      <c r="GX963" s="22"/>
      <c r="GY963" s="22"/>
      <c r="GZ963" s="22"/>
      <c r="HA963" s="22"/>
      <c r="HB963" s="22"/>
      <c r="HC963" s="22"/>
      <c r="HD963" s="22"/>
      <c r="HE963" s="22"/>
      <c r="HF963" s="22"/>
      <c r="HG963" s="22"/>
      <c r="HH963" s="22"/>
      <c r="HI963" s="22"/>
      <c r="HJ963" s="22"/>
      <c r="HK963" s="22"/>
      <c r="HL963" s="22"/>
      <c r="HM963" s="22"/>
      <c r="HN963" s="22"/>
      <c r="HO963" s="22"/>
      <c r="HP963" s="22"/>
      <c r="HQ963" s="22"/>
      <c r="HR963" s="22"/>
      <c r="HS963" s="22"/>
      <c r="HT963" s="22"/>
      <c r="HU963" s="22"/>
      <c r="HV963" s="22"/>
      <c r="HW963" s="22"/>
      <c r="HX963" s="22"/>
      <c r="HY963" s="22"/>
      <c r="HZ963" s="22"/>
      <c r="IA963" s="22"/>
      <c r="IB963" s="22"/>
      <c r="IC963" s="22"/>
      <c r="ID963" s="22"/>
      <c r="IE963" s="22"/>
      <c r="IF963" s="22"/>
      <c r="IG963" s="22"/>
      <c r="IH963" s="22"/>
      <c r="II963" s="22"/>
      <c r="IJ963" s="22"/>
      <c r="IK963" s="22"/>
      <c r="IL963" s="22"/>
      <c r="IM963" s="22"/>
      <c r="IN963" s="22"/>
      <c r="IO963" s="22"/>
    </row>
    <row r="964" spans="1:249">
      <c r="A964" s="3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3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2"/>
      <c r="GU964" s="22"/>
      <c r="GV964" s="22"/>
      <c r="GW964" s="22"/>
      <c r="GX964" s="22"/>
      <c r="GY964" s="22"/>
      <c r="GZ964" s="22"/>
      <c r="HA964" s="22"/>
      <c r="HB964" s="22"/>
      <c r="HC964" s="22"/>
      <c r="HD964" s="22"/>
      <c r="HE964" s="22"/>
      <c r="HF964" s="22"/>
      <c r="HG964" s="22"/>
      <c r="HH964" s="22"/>
      <c r="HI964" s="22"/>
      <c r="HJ964" s="22"/>
      <c r="HK964" s="22"/>
      <c r="HL964" s="22"/>
      <c r="HM964" s="22"/>
      <c r="HN964" s="22"/>
      <c r="HO964" s="22"/>
      <c r="HP964" s="22"/>
      <c r="HQ964" s="22"/>
      <c r="HR964" s="22"/>
      <c r="HS964" s="22"/>
      <c r="HT964" s="22"/>
      <c r="HU964" s="22"/>
      <c r="HV964" s="22"/>
      <c r="HW964" s="22"/>
      <c r="HX964" s="22"/>
      <c r="HY964" s="22"/>
      <c r="HZ964" s="22"/>
      <c r="IA964" s="22"/>
      <c r="IB964" s="22"/>
      <c r="IC964" s="22"/>
      <c r="ID964" s="22"/>
      <c r="IE964" s="22"/>
      <c r="IF964" s="22"/>
      <c r="IG964" s="22"/>
      <c r="IH964" s="22"/>
      <c r="II964" s="22"/>
      <c r="IJ964" s="22"/>
      <c r="IK964" s="22"/>
      <c r="IL964" s="22"/>
      <c r="IM964" s="22"/>
      <c r="IN964" s="22"/>
      <c r="IO964" s="22"/>
    </row>
    <row r="965" spans="1:249">
      <c r="A965" s="3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3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2"/>
      <c r="GU965" s="22"/>
      <c r="GV965" s="22"/>
      <c r="GW965" s="22"/>
      <c r="GX965" s="22"/>
      <c r="GY965" s="22"/>
      <c r="GZ965" s="22"/>
      <c r="HA965" s="22"/>
      <c r="HB965" s="22"/>
      <c r="HC965" s="22"/>
      <c r="HD965" s="22"/>
      <c r="HE965" s="22"/>
      <c r="HF965" s="22"/>
      <c r="HG965" s="22"/>
      <c r="HH965" s="22"/>
      <c r="HI965" s="22"/>
      <c r="HJ965" s="22"/>
      <c r="HK965" s="22"/>
      <c r="HL965" s="22"/>
      <c r="HM965" s="22"/>
      <c r="HN965" s="22"/>
      <c r="HO965" s="22"/>
      <c r="HP965" s="22"/>
      <c r="HQ965" s="22"/>
      <c r="HR965" s="22"/>
      <c r="HS965" s="22"/>
      <c r="HT965" s="22"/>
      <c r="HU965" s="22"/>
      <c r="HV965" s="22"/>
      <c r="HW965" s="22"/>
      <c r="HX965" s="22"/>
      <c r="HY965" s="22"/>
      <c r="HZ965" s="22"/>
      <c r="IA965" s="22"/>
      <c r="IB965" s="22"/>
      <c r="IC965" s="22"/>
      <c r="ID965" s="22"/>
      <c r="IE965" s="22"/>
      <c r="IF965" s="22"/>
      <c r="IG965" s="22"/>
      <c r="IH965" s="22"/>
      <c r="II965" s="22"/>
      <c r="IJ965" s="22"/>
      <c r="IK965" s="22"/>
      <c r="IL965" s="22"/>
      <c r="IM965" s="22"/>
      <c r="IN965" s="22"/>
      <c r="IO965" s="22"/>
    </row>
    <row r="966" spans="1:249">
      <c r="A966" s="3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3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2"/>
      <c r="GU966" s="22"/>
      <c r="GV966" s="22"/>
      <c r="GW966" s="22"/>
      <c r="GX966" s="22"/>
      <c r="GY966" s="22"/>
      <c r="GZ966" s="22"/>
      <c r="HA966" s="22"/>
      <c r="HB966" s="22"/>
      <c r="HC966" s="22"/>
      <c r="HD966" s="22"/>
      <c r="HE966" s="22"/>
      <c r="HF966" s="22"/>
      <c r="HG966" s="22"/>
      <c r="HH966" s="22"/>
      <c r="HI966" s="22"/>
      <c r="HJ966" s="22"/>
      <c r="HK966" s="22"/>
      <c r="HL966" s="22"/>
      <c r="HM966" s="22"/>
      <c r="HN966" s="22"/>
      <c r="HO966" s="22"/>
      <c r="HP966" s="22"/>
      <c r="HQ966" s="22"/>
      <c r="HR966" s="22"/>
      <c r="HS966" s="22"/>
      <c r="HT966" s="22"/>
      <c r="HU966" s="22"/>
      <c r="HV966" s="22"/>
      <c r="HW966" s="22"/>
      <c r="HX966" s="22"/>
      <c r="HY966" s="22"/>
      <c r="HZ966" s="22"/>
      <c r="IA966" s="22"/>
      <c r="IB966" s="22"/>
      <c r="IC966" s="22"/>
      <c r="ID966" s="22"/>
      <c r="IE966" s="22"/>
      <c r="IF966" s="22"/>
      <c r="IG966" s="22"/>
      <c r="IH966" s="22"/>
      <c r="II966" s="22"/>
      <c r="IJ966" s="22"/>
      <c r="IK966" s="22"/>
      <c r="IL966" s="22"/>
      <c r="IM966" s="22"/>
      <c r="IN966" s="22"/>
      <c r="IO966" s="22"/>
    </row>
    <row r="967" spans="1:249">
      <c r="A967" s="3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3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2"/>
      <c r="GU967" s="22"/>
      <c r="GV967" s="22"/>
      <c r="GW967" s="22"/>
      <c r="GX967" s="22"/>
      <c r="GY967" s="22"/>
      <c r="GZ967" s="22"/>
      <c r="HA967" s="22"/>
      <c r="HB967" s="22"/>
      <c r="HC967" s="22"/>
      <c r="HD967" s="22"/>
      <c r="HE967" s="22"/>
      <c r="HF967" s="22"/>
      <c r="HG967" s="22"/>
      <c r="HH967" s="22"/>
      <c r="HI967" s="22"/>
      <c r="HJ967" s="22"/>
      <c r="HK967" s="22"/>
      <c r="HL967" s="22"/>
      <c r="HM967" s="22"/>
      <c r="HN967" s="22"/>
      <c r="HO967" s="22"/>
      <c r="HP967" s="22"/>
      <c r="HQ967" s="22"/>
      <c r="HR967" s="22"/>
      <c r="HS967" s="22"/>
      <c r="HT967" s="22"/>
      <c r="HU967" s="22"/>
      <c r="HV967" s="22"/>
      <c r="HW967" s="22"/>
      <c r="HX967" s="22"/>
      <c r="HY967" s="22"/>
      <c r="HZ967" s="22"/>
      <c r="IA967" s="22"/>
      <c r="IB967" s="22"/>
      <c r="IC967" s="22"/>
      <c r="ID967" s="22"/>
      <c r="IE967" s="22"/>
      <c r="IF967" s="22"/>
      <c r="IG967" s="22"/>
      <c r="IH967" s="22"/>
      <c r="II967" s="22"/>
      <c r="IJ967" s="22"/>
      <c r="IK967" s="22"/>
      <c r="IL967" s="22"/>
      <c r="IM967" s="22"/>
      <c r="IN967" s="22"/>
      <c r="IO967" s="22"/>
    </row>
    <row r="968" spans="1:249">
      <c r="A968" s="3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3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2"/>
      <c r="GU968" s="22"/>
      <c r="GV968" s="22"/>
      <c r="GW968" s="22"/>
      <c r="GX968" s="22"/>
      <c r="GY968" s="22"/>
      <c r="GZ968" s="22"/>
      <c r="HA968" s="22"/>
      <c r="HB968" s="22"/>
      <c r="HC968" s="22"/>
      <c r="HD968" s="22"/>
      <c r="HE968" s="22"/>
      <c r="HF968" s="22"/>
      <c r="HG968" s="22"/>
      <c r="HH968" s="22"/>
      <c r="HI968" s="22"/>
      <c r="HJ968" s="22"/>
      <c r="HK968" s="22"/>
      <c r="HL968" s="22"/>
      <c r="HM968" s="22"/>
      <c r="HN968" s="22"/>
      <c r="HO968" s="22"/>
      <c r="HP968" s="22"/>
      <c r="HQ968" s="22"/>
      <c r="HR968" s="22"/>
      <c r="HS968" s="22"/>
      <c r="HT968" s="22"/>
      <c r="HU968" s="22"/>
      <c r="HV968" s="22"/>
      <c r="HW968" s="22"/>
      <c r="HX968" s="22"/>
      <c r="HY968" s="22"/>
      <c r="HZ968" s="22"/>
      <c r="IA968" s="22"/>
      <c r="IB968" s="22"/>
      <c r="IC968" s="22"/>
      <c r="ID968" s="22"/>
      <c r="IE968" s="22"/>
      <c r="IF968" s="22"/>
      <c r="IG968" s="22"/>
      <c r="IH968" s="22"/>
      <c r="II968" s="22"/>
      <c r="IJ968" s="22"/>
      <c r="IK968" s="22"/>
      <c r="IL968" s="22"/>
      <c r="IM968" s="22"/>
      <c r="IN968" s="22"/>
      <c r="IO968" s="22"/>
    </row>
    <row r="969" spans="1:249">
      <c r="A969" s="3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3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22"/>
      <c r="HT969" s="22"/>
      <c r="HU969" s="22"/>
      <c r="HV969" s="22"/>
      <c r="HW969" s="22"/>
      <c r="HX969" s="22"/>
      <c r="HY969" s="22"/>
      <c r="HZ969" s="22"/>
      <c r="IA969" s="22"/>
      <c r="IB969" s="22"/>
      <c r="IC969" s="22"/>
      <c r="ID969" s="22"/>
      <c r="IE969" s="22"/>
      <c r="IF969" s="22"/>
      <c r="IG969" s="22"/>
      <c r="IH969" s="22"/>
      <c r="II969" s="22"/>
      <c r="IJ969" s="22"/>
      <c r="IK969" s="22"/>
      <c r="IL969" s="22"/>
      <c r="IM969" s="22"/>
      <c r="IN969" s="22"/>
      <c r="IO969" s="22"/>
    </row>
    <row r="970" spans="1:249">
      <c r="A970" s="3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3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2"/>
      <c r="GU970" s="22"/>
      <c r="GV970" s="22"/>
      <c r="GW970" s="22"/>
      <c r="GX970" s="22"/>
      <c r="GY970" s="22"/>
      <c r="GZ970" s="22"/>
      <c r="HA970" s="22"/>
      <c r="HB970" s="22"/>
      <c r="HC970" s="22"/>
      <c r="HD970" s="22"/>
      <c r="HE970" s="22"/>
      <c r="HF970" s="22"/>
      <c r="HG970" s="22"/>
      <c r="HH970" s="22"/>
      <c r="HI970" s="22"/>
      <c r="HJ970" s="22"/>
      <c r="HK970" s="22"/>
      <c r="HL970" s="22"/>
      <c r="HM970" s="22"/>
      <c r="HN970" s="22"/>
      <c r="HO970" s="22"/>
      <c r="HP970" s="22"/>
      <c r="HQ970" s="22"/>
      <c r="HR970" s="22"/>
      <c r="HS970" s="22"/>
      <c r="HT970" s="22"/>
      <c r="HU970" s="22"/>
      <c r="HV970" s="22"/>
      <c r="HW970" s="22"/>
      <c r="HX970" s="22"/>
      <c r="HY970" s="22"/>
      <c r="HZ970" s="22"/>
      <c r="IA970" s="22"/>
      <c r="IB970" s="22"/>
      <c r="IC970" s="22"/>
      <c r="ID970" s="22"/>
      <c r="IE970" s="22"/>
      <c r="IF970" s="22"/>
      <c r="IG970" s="22"/>
      <c r="IH970" s="22"/>
      <c r="II970" s="22"/>
      <c r="IJ970" s="22"/>
      <c r="IK970" s="22"/>
      <c r="IL970" s="22"/>
      <c r="IM970" s="22"/>
      <c r="IN970" s="22"/>
      <c r="IO970" s="22"/>
    </row>
    <row r="971" spans="1:249">
      <c r="A971" s="3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3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2"/>
      <c r="GU971" s="22"/>
      <c r="GV971" s="22"/>
      <c r="GW971" s="22"/>
      <c r="GX971" s="22"/>
      <c r="GY971" s="22"/>
      <c r="GZ971" s="22"/>
      <c r="HA971" s="22"/>
      <c r="HB971" s="22"/>
      <c r="HC971" s="22"/>
      <c r="HD971" s="22"/>
      <c r="HE971" s="22"/>
      <c r="HF971" s="22"/>
      <c r="HG971" s="22"/>
      <c r="HH971" s="22"/>
      <c r="HI971" s="22"/>
      <c r="HJ971" s="22"/>
      <c r="HK971" s="22"/>
      <c r="HL971" s="22"/>
      <c r="HM971" s="22"/>
      <c r="HN971" s="22"/>
      <c r="HO971" s="22"/>
      <c r="HP971" s="22"/>
      <c r="HQ971" s="22"/>
      <c r="HR971" s="22"/>
      <c r="HS971" s="22"/>
      <c r="HT971" s="22"/>
      <c r="HU971" s="22"/>
      <c r="HV971" s="22"/>
      <c r="HW971" s="22"/>
      <c r="HX971" s="22"/>
      <c r="HY971" s="22"/>
      <c r="HZ971" s="22"/>
      <c r="IA971" s="22"/>
      <c r="IB971" s="22"/>
      <c r="IC971" s="22"/>
      <c r="ID971" s="22"/>
      <c r="IE971" s="22"/>
      <c r="IF971" s="22"/>
      <c r="IG971" s="22"/>
      <c r="IH971" s="22"/>
      <c r="II971" s="22"/>
      <c r="IJ971" s="22"/>
      <c r="IK971" s="22"/>
      <c r="IL971" s="22"/>
      <c r="IM971" s="22"/>
      <c r="IN971" s="22"/>
      <c r="IO971" s="22"/>
    </row>
    <row r="972" spans="1:249">
      <c r="A972" s="3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3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2"/>
      <c r="GU972" s="22"/>
      <c r="GV972" s="22"/>
      <c r="GW972" s="22"/>
      <c r="GX972" s="22"/>
      <c r="GY972" s="22"/>
      <c r="GZ972" s="22"/>
      <c r="HA972" s="22"/>
      <c r="HB972" s="22"/>
      <c r="HC972" s="22"/>
      <c r="HD972" s="22"/>
      <c r="HE972" s="22"/>
      <c r="HF972" s="22"/>
      <c r="HG972" s="22"/>
      <c r="HH972" s="22"/>
      <c r="HI972" s="22"/>
      <c r="HJ972" s="22"/>
      <c r="HK972" s="22"/>
      <c r="HL972" s="22"/>
      <c r="HM972" s="22"/>
      <c r="HN972" s="22"/>
      <c r="HO972" s="22"/>
      <c r="HP972" s="22"/>
      <c r="HQ972" s="22"/>
      <c r="HR972" s="22"/>
      <c r="HS972" s="22"/>
      <c r="HT972" s="22"/>
      <c r="HU972" s="22"/>
      <c r="HV972" s="22"/>
      <c r="HW972" s="22"/>
      <c r="HX972" s="22"/>
      <c r="HY972" s="22"/>
      <c r="HZ972" s="22"/>
      <c r="IA972" s="22"/>
      <c r="IB972" s="22"/>
      <c r="IC972" s="22"/>
      <c r="ID972" s="22"/>
      <c r="IE972" s="22"/>
      <c r="IF972" s="22"/>
      <c r="IG972" s="22"/>
      <c r="IH972" s="22"/>
      <c r="II972" s="22"/>
      <c r="IJ972" s="22"/>
      <c r="IK972" s="22"/>
      <c r="IL972" s="22"/>
      <c r="IM972" s="22"/>
      <c r="IN972" s="22"/>
      <c r="IO972" s="22"/>
    </row>
    <row r="973" spans="1:249">
      <c r="A973" s="3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3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2"/>
      <c r="GU973" s="22"/>
      <c r="GV973" s="22"/>
      <c r="GW973" s="22"/>
      <c r="GX973" s="22"/>
      <c r="GY973" s="22"/>
      <c r="GZ973" s="22"/>
      <c r="HA973" s="22"/>
      <c r="HB973" s="22"/>
      <c r="HC973" s="22"/>
      <c r="HD973" s="22"/>
      <c r="HE973" s="22"/>
      <c r="HF973" s="22"/>
      <c r="HG973" s="22"/>
      <c r="HH973" s="22"/>
      <c r="HI973" s="22"/>
      <c r="HJ973" s="22"/>
      <c r="HK973" s="22"/>
      <c r="HL973" s="22"/>
      <c r="HM973" s="22"/>
      <c r="HN973" s="22"/>
      <c r="HO973" s="22"/>
      <c r="HP973" s="22"/>
      <c r="HQ973" s="22"/>
      <c r="HR973" s="22"/>
      <c r="HS973" s="22"/>
      <c r="HT973" s="22"/>
      <c r="HU973" s="22"/>
      <c r="HV973" s="22"/>
      <c r="HW973" s="22"/>
      <c r="HX973" s="22"/>
      <c r="HY973" s="22"/>
      <c r="HZ973" s="22"/>
      <c r="IA973" s="22"/>
      <c r="IB973" s="22"/>
      <c r="IC973" s="22"/>
      <c r="ID973" s="22"/>
      <c r="IE973" s="22"/>
      <c r="IF973" s="22"/>
      <c r="IG973" s="22"/>
      <c r="IH973" s="22"/>
      <c r="II973" s="22"/>
      <c r="IJ973" s="22"/>
      <c r="IK973" s="22"/>
      <c r="IL973" s="22"/>
      <c r="IM973" s="22"/>
      <c r="IN973" s="22"/>
      <c r="IO973" s="22"/>
    </row>
    <row r="974" spans="1:249">
      <c r="A974" s="3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3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2"/>
      <c r="GU974" s="22"/>
      <c r="GV974" s="22"/>
      <c r="GW974" s="22"/>
      <c r="GX974" s="22"/>
      <c r="GY974" s="22"/>
      <c r="GZ974" s="22"/>
      <c r="HA974" s="22"/>
      <c r="HB974" s="22"/>
      <c r="HC974" s="22"/>
      <c r="HD974" s="22"/>
      <c r="HE974" s="22"/>
      <c r="HF974" s="22"/>
      <c r="HG974" s="22"/>
      <c r="HH974" s="22"/>
      <c r="HI974" s="22"/>
      <c r="HJ974" s="22"/>
      <c r="HK974" s="22"/>
      <c r="HL974" s="22"/>
      <c r="HM974" s="22"/>
      <c r="HN974" s="22"/>
      <c r="HO974" s="22"/>
      <c r="HP974" s="22"/>
      <c r="HQ974" s="22"/>
      <c r="HR974" s="22"/>
      <c r="HS974" s="22"/>
      <c r="HT974" s="22"/>
      <c r="HU974" s="22"/>
      <c r="HV974" s="22"/>
      <c r="HW974" s="22"/>
      <c r="HX974" s="22"/>
      <c r="HY974" s="22"/>
      <c r="HZ974" s="22"/>
      <c r="IA974" s="22"/>
      <c r="IB974" s="22"/>
      <c r="IC974" s="22"/>
      <c r="ID974" s="22"/>
      <c r="IE974" s="22"/>
      <c r="IF974" s="22"/>
      <c r="IG974" s="22"/>
      <c r="IH974" s="22"/>
      <c r="II974" s="22"/>
      <c r="IJ974" s="22"/>
      <c r="IK974" s="22"/>
      <c r="IL974" s="22"/>
      <c r="IM974" s="22"/>
      <c r="IN974" s="22"/>
      <c r="IO974" s="22"/>
    </row>
    <row r="975" spans="1:249">
      <c r="A975" s="3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3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2"/>
      <c r="GU975" s="22"/>
      <c r="GV975" s="22"/>
      <c r="GW975" s="22"/>
      <c r="GX975" s="22"/>
      <c r="GY975" s="22"/>
      <c r="GZ975" s="22"/>
      <c r="HA975" s="22"/>
      <c r="HB975" s="22"/>
      <c r="HC975" s="22"/>
      <c r="HD975" s="22"/>
      <c r="HE975" s="22"/>
      <c r="HF975" s="22"/>
      <c r="HG975" s="22"/>
      <c r="HH975" s="22"/>
      <c r="HI975" s="22"/>
      <c r="HJ975" s="22"/>
      <c r="HK975" s="22"/>
      <c r="HL975" s="22"/>
      <c r="HM975" s="22"/>
      <c r="HN975" s="22"/>
      <c r="HO975" s="22"/>
      <c r="HP975" s="22"/>
      <c r="HQ975" s="22"/>
      <c r="HR975" s="22"/>
      <c r="HS975" s="22"/>
      <c r="HT975" s="22"/>
      <c r="HU975" s="22"/>
      <c r="HV975" s="22"/>
      <c r="HW975" s="22"/>
      <c r="HX975" s="22"/>
      <c r="HY975" s="22"/>
      <c r="HZ975" s="22"/>
      <c r="IA975" s="22"/>
      <c r="IB975" s="22"/>
      <c r="IC975" s="22"/>
      <c r="ID975" s="22"/>
      <c r="IE975" s="22"/>
      <c r="IF975" s="22"/>
      <c r="IG975" s="22"/>
      <c r="IH975" s="22"/>
      <c r="II975" s="22"/>
      <c r="IJ975" s="22"/>
      <c r="IK975" s="22"/>
      <c r="IL975" s="22"/>
      <c r="IM975" s="22"/>
      <c r="IN975" s="22"/>
      <c r="IO975" s="22"/>
    </row>
    <row r="976" spans="1:249">
      <c r="A976" s="3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3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2"/>
      <c r="GU976" s="22"/>
      <c r="GV976" s="22"/>
      <c r="GW976" s="22"/>
      <c r="GX976" s="22"/>
      <c r="GY976" s="22"/>
      <c r="GZ976" s="22"/>
      <c r="HA976" s="22"/>
      <c r="HB976" s="22"/>
      <c r="HC976" s="22"/>
      <c r="HD976" s="22"/>
      <c r="HE976" s="22"/>
      <c r="HF976" s="22"/>
      <c r="HG976" s="22"/>
      <c r="HH976" s="22"/>
      <c r="HI976" s="22"/>
      <c r="HJ976" s="22"/>
      <c r="HK976" s="22"/>
      <c r="HL976" s="22"/>
      <c r="HM976" s="22"/>
      <c r="HN976" s="22"/>
      <c r="HO976" s="22"/>
      <c r="HP976" s="22"/>
      <c r="HQ976" s="22"/>
      <c r="HR976" s="22"/>
      <c r="HS976" s="22"/>
      <c r="HT976" s="22"/>
      <c r="HU976" s="22"/>
      <c r="HV976" s="22"/>
      <c r="HW976" s="22"/>
      <c r="HX976" s="22"/>
      <c r="HY976" s="22"/>
      <c r="HZ976" s="22"/>
      <c r="IA976" s="22"/>
      <c r="IB976" s="22"/>
      <c r="IC976" s="22"/>
      <c r="ID976" s="22"/>
      <c r="IE976" s="22"/>
      <c r="IF976" s="22"/>
      <c r="IG976" s="22"/>
      <c r="IH976" s="22"/>
      <c r="II976" s="22"/>
      <c r="IJ976" s="22"/>
      <c r="IK976" s="22"/>
      <c r="IL976" s="22"/>
      <c r="IM976" s="22"/>
      <c r="IN976" s="22"/>
      <c r="IO976" s="22"/>
    </row>
    <row r="977" spans="1:249">
      <c r="A977" s="3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3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2"/>
      <c r="GU977" s="22"/>
      <c r="GV977" s="22"/>
      <c r="GW977" s="22"/>
      <c r="GX977" s="22"/>
      <c r="GY977" s="22"/>
      <c r="GZ977" s="22"/>
      <c r="HA977" s="22"/>
      <c r="HB977" s="22"/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22"/>
      <c r="HN977" s="22"/>
      <c r="HO977" s="22"/>
      <c r="HP977" s="22"/>
      <c r="HQ977" s="22"/>
      <c r="HR977" s="22"/>
      <c r="HS977" s="22"/>
      <c r="HT977" s="22"/>
      <c r="HU977" s="22"/>
      <c r="HV977" s="22"/>
      <c r="HW977" s="22"/>
      <c r="HX977" s="22"/>
      <c r="HY977" s="22"/>
      <c r="HZ977" s="22"/>
      <c r="IA977" s="22"/>
      <c r="IB977" s="22"/>
      <c r="IC977" s="22"/>
      <c r="ID977" s="22"/>
      <c r="IE977" s="22"/>
      <c r="IF977" s="22"/>
      <c r="IG977" s="22"/>
      <c r="IH977" s="22"/>
      <c r="II977" s="22"/>
      <c r="IJ977" s="22"/>
      <c r="IK977" s="22"/>
      <c r="IL977" s="22"/>
      <c r="IM977" s="22"/>
      <c r="IN977" s="22"/>
      <c r="IO977" s="22"/>
    </row>
    <row r="978" spans="1:249">
      <c r="A978" s="3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3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2"/>
      <c r="GU978" s="22"/>
      <c r="GV978" s="22"/>
      <c r="GW978" s="22"/>
      <c r="GX978" s="22"/>
      <c r="GY978" s="22"/>
      <c r="GZ978" s="22"/>
      <c r="HA978" s="22"/>
      <c r="HB978" s="22"/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22"/>
      <c r="HN978" s="22"/>
      <c r="HO978" s="22"/>
      <c r="HP978" s="22"/>
      <c r="HQ978" s="22"/>
      <c r="HR978" s="22"/>
      <c r="HS978" s="22"/>
      <c r="HT978" s="22"/>
      <c r="HU978" s="22"/>
      <c r="HV978" s="22"/>
      <c r="HW978" s="22"/>
      <c r="HX978" s="22"/>
      <c r="HY978" s="22"/>
      <c r="HZ978" s="22"/>
      <c r="IA978" s="22"/>
      <c r="IB978" s="22"/>
      <c r="IC978" s="22"/>
      <c r="ID978" s="22"/>
      <c r="IE978" s="22"/>
      <c r="IF978" s="22"/>
      <c r="IG978" s="22"/>
      <c r="IH978" s="22"/>
      <c r="II978" s="22"/>
      <c r="IJ978" s="22"/>
      <c r="IK978" s="22"/>
      <c r="IL978" s="22"/>
      <c r="IM978" s="22"/>
      <c r="IN978" s="22"/>
      <c r="IO978" s="22"/>
    </row>
    <row r="979" spans="1:249">
      <c r="A979" s="3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3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2"/>
      <c r="GU979" s="22"/>
      <c r="GV979" s="22"/>
      <c r="GW979" s="22"/>
      <c r="GX979" s="22"/>
      <c r="GY979" s="22"/>
      <c r="GZ979" s="22"/>
      <c r="HA979" s="22"/>
      <c r="HB979" s="22"/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22"/>
      <c r="HN979" s="22"/>
      <c r="HO979" s="22"/>
      <c r="HP979" s="22"/>
      <c r="HQ979" s="22"/>
      <c r="HR979" s="22"/>
      <c r="HS979" s="22"/>
      <c r="HT979" s="22"/>
      <c r="HU979" s="22"/>
      <c r="HV979" s="22"/>
      <c r="HW979" s="22"/>
      <c r="HX979" s="22"/>
      <c r="HY979" s="22"/>
      <c r="HZ979" s="22"/>
      <c r="IA979" s="22"/>
      <c r="IB979" s="22"/>
      <c r="IC979" s="22"/>
      <c r="ID979" s="22"/>
      <c r="IE979" s="22"/>
      <c r="IF979" s="22"/>
      <c r="IG979" s="22"/>
      <c r="IH979" s="22"/>
      <c r="II979" s="22"/>
      <c r="IJ979" s="22"/>
      <c r="IK979" s="22"/>
      <c r="IL979" s="22"/>
      <c r="IM979" s="22"/>
      <c r="IN979" s="22"/>
      <c r="IO979" s="22"/>
    </row>
    <row r="980" spans="1:249">
      <c r="A980" s="3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3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2"/>
      <c r="GU980" s="22"/>
      <c r="GV980" s="22"/>
      <c r="GW980" s="22"/>
      <c r="GX980" s="22"/>
      <c r="GY980" s="22"/>
      <c r="GZ980" s="22"/>
      <c r="HA980" s="22"/>
      <c r="HB980" s="22"/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22"/>
      <c r="HN980" s="22"/>
      <c r="HO980" s="22"/>
      <c r="HP980" s="22"/>
      <c r="HQ980" s="22"/>
      <c r="HR980" s="22"/>
      <c r="HS980" s="22"/>
      <c r="HT980" s="22"/>
      <c r="HU980" s="22"/>
      <c r="HV980" s="22"/>
      <c r="HW980" s="22"/>
      <c r="HX980" s="22"/>
      <c r="HY980" s="22"/>
      <c r="HZ980" s="22"/>
      <c r="IA980" s="22"/>
      <c r="IB980" s="22"/>
      <c r="IC980" s="22"/>
      <c r="ID980" s="22"/>
      <c r="IE980" s="22"/>
      <c r="IF980" s="22"/>
      <c r="IG980" s="22"/>
      <c r="IH980" s="22"/>
      <c r="II980" s="22"/>
      <c r="IJ980" s="22"/>
      <c r="IK980" s="22"/>
      <c r="IL980" s="22"/>
      <c r="IM980" s="22"/>
      <c r="IN980" s="22"/>
      <c r="IO980" s="22"/>
    </row>
    <row r="981" spans="1:249">
      <c r="A981" s="3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3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2"/>
      <c r="GU981" s="22"/>
      <c r="GV981" s="22"/>
      <c r="GW981" s="22"/>
      <c r="GX981" s="22"/>
      <c r="GY981" s="22"/>
      <c r="GZ981" s="22"/>
      <c r="HA981" s="22"/>
      <c r="HB981" s="22"/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22"/>
      <c r="HN981" s="22"/>
      <c r="HO981" s="22"/>
      <c r="HP981" s="22"/>
      <c r="HQ981" s="22"/>
      <c r="HR981" s="22"/>
      <c r="HS981" s="22"/>
      <c r="HT981" s="22"/>
      <c r="HU981" s="22"/>
      <c r="HV981" s="22"/>
      <c r="HW981" s="22"/>
      <c r="HX981" s="22"/>
      <c r="HY981" s="22"/>
      <c r="HZ981" s="22"/>
      <c r="IA981" s="22"/>
      <c r="IB981" s="22"/>
      <c r="IC981" s="22"/>
      <c r="ID981" s="22"/>
      <c r="IE981" s="22"/>
      <c r="IF981" s="22"/>
      <c r="IG981" s="22"/>
      <c r="IH981" s="22"/>
      <c r="II981" s="22"/>
      <c r="IJ981" s="22"/>
      <c r="IK981" s="22"/>
      <c r="IL981" s="22"/>
      <c r="IM981" s="22"/>
      <c r="IN981" s="22"/>
      <c r="IO981" s="22"/>
    </row>
    <row r="982" spans="1:249">
      <c r="A982" s="3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3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  <c r="EC982" s="22"/>
      <c r="ED982" s="22"/>
      <c r="EE982" s="22"/>
      <c r="EF982" s="22"/>
      <c r="EG982" s="22"/>
      <c r="EH982" s="22"/>
      <c r="EI982" s="22"/>
      <c r="EJ982" s="22"/>
      <c r="EK982" s="22"/>
      <c r="EL982" s="22"/>
      <c r="EM982" s="22"/>
      <c r="EN982" s="22"/>
      <c r="EO982" s="22"/>
      <c r="EP982" s="22"/>
      <c r="EQ982" s="22"/>
      <c r="ER982" s="22"/>
      <c r="ES982" s="22"/>
      <c r="ET982" s="22"/>
      <c r="EU982" s="22"/>
      <c r="EV982" s="22"/>
      <c r="EW982" s="22"/>
      <c r="EX982" s="22"/>
      <c r="EY982" s="22"/>
      <c r="EZ982" s="22"/>
      <c r="FA982" s="22"/>
      <c r="FB982" s="22"/>
      <c r="FC982" s="22"/>
      <c r="FD982" s="22"/>
      <c r="FE982" s="22"/>
      <c r="FF982" s="22"/>
      <c r="FG982" s="22"/>
      <c r="FH982" s="22"/>
      <c r="FI982" s="22"/>
      <c r="FJ982" s="22"/>
      <c r="FK982" s="22"/>
      <c r="FL982" s="22"/>
      <c r="FM982" s="22"/>
      <c r="FN982" s="22"/>
      <c r="FO982" s="22"/>
      <c r="FP982" s="22"/>
      <c r="FQ982" s="22"/>
      <c r="FR982" s="22"/>
      <c r="FS982" s="22"/>
      <c r="FT982" s="22"/>
      <c r="FU982" s="22"/>
      <c r="FV982" s="22"/>
      <c r="FW982" s="22"/>
      <c r="FX982" s="22"/>
      <c r="FY982" s="22"/>
      <c r="FZ982" s="22"/>
      <c r="GA982" s="22"/>
      <c r="GB982" s="22"/>
      <c r="GC982" s="22"/>
      <c r="GD982" s="22"/>
      <c r="GE982" s="22"/>
      <c r="GF982" s="22"/>
      <c r="GG982" s="22"/>
      <c r="GH982" s="22"/>
      <c r="GI982" s="22"/>
      <c r="GJ982" s="22"/>
      <c r="GK982" s="22"/>
      <c r="GL982" s="22"/>
      <c r="GM982" s="22"/>
      <c r="GN982" s="22"/>
      <c r="GO982" s="22"/>
      <c r="GP982" s="22"/>
      <c r="GQ982" s="22"/>
      <c r="GR982" s="22"/>
      <c r="GS982" s="22"/>
      <c r="GT982" s="22"/>
      <c r="GU982" s="22"/>
      <c r="GV982" s="22"/>
      <c r="GW982" s="22"/>
      <c r="GX982" s="22"/>
      <c r="GY982" s="22"/>
      <c r="GZ982" s="22"/>
      <c r="HA982" s="22"/>
      <c r="HB982" s="22"/>
      <c r="HC982" s="22"/>
      <c r="HD982" s="22"/>
      <c r="HE982" s="22"/>
      <c r="HF982" s="22"/>
      <c r="HG982" s="22"/>
      <c r="HH982" s="22"/>
      <c r="HI982" s="22"/>
      <c r="HJ982" s="22"/>
      <c r="HK982" s="22"/>
      <c r="HL982" s="22"/>
      <c r="HM982" s="22"/>
      <c r="HN982" s="22"/>
      <c r="HO982" s="22"/>
      <c r="HP982" s="22"/>
      <c r="HQ982" s="22"/>
      <c r="HR982" s="22"/>
      <c r="HS982" s="22"/>
      <c r="HT982" s="22"/>
      <c r="HU982" s="22"/>
      <c r="HV982" s="22"/>
      <c r="HW982" s="22"/>
      <c r="HX982" s="22"/>
      <c r="HY982" s="22"/>
      <c r="HZ982" s="22"/>
      <c r="IA982" s="22"/>
      <c r="IB982" s="22"/>
      <c r="IC982" s="22"/>
      <c r="ID982" s="22"/>
      <c r="IE982" s="22"/>
      <c r="IF982" s="22"/>
      <c r="IG982" s="22"/>
      <c r="IH982" s="22"/>
      <c r="II982" s="22"/>
      <c r="IJ982" s="22"/>
      <c r="IK982" s="22"/>
      <c r="IL982" s="22"/>
      <c r="IM982" s="22"/>
      <c r="IN982" s="22"/>
      <c r="IO982" s="22"/>
    </row>
    <row r="983" spans="1:249">
      <c r="A983" s="3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3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  <c r="EC983" s="22"/>
      <c r="ED983" s="22"/>
      <c r="EE983" s="22"/>
      <c r="EF983" s="22"/>
      <c r="EG983" s="22"/>
      <c r="EH983" s="22"/>
      <c r="EI983" s="22"/>
      <c r="EJ983" s="22"/>
      <c r="EK983" s="22"/>
      <c r="EL983" s="22"/>
      <c r="EM983" s="22"/>
      <c r="EN983" s="22"/>
      <c r="EO983" s="22"/>
      <c r="EP983" s="22"/>
      <c r="EQ983" s="22"/>
      <c r="ER983" s="22"/>
      <c r="ES983" s="22"/>
      <c r="ET983" s="22"/>
      <c r="EU983" s="22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/>
      <c r="GB983" s="22"/>
      <c r="GC983" s="22"/>
      <c r="GD983" s="22"/>
      <c r="GE983" s="22"/>
      <c r="GF983" s="22"/>
      <c r="GG983" s="22"/>
      <c r="GH983" s="22"/>
      <c r="GI983" s="22"/>
      <c r="GJ983" s="22"/>
      <c r="GK983" s="22"/>
      <c r="GL983" s="22"/>
      <c r="GM983" s="22"/>
      <c r="GN983" s="22"/>
      <c r="GO983" s="22"/>
      <c r="GP983" s="22"/>
      <c r="GQ983" s="22"/>
      <c r="GR983" s="22"/>
      <c r="GS983" s="22"/>
      <c r="GT983" s="22"/>
      <c r="GU983" s="22"/>
      <c r="GV983" s="22"/>
      <c r="GW983" s="22"/>
      <c r="GX983" s="22"/>
      <c r="GY983" s="22"/>
      <c r="GZ983" s="22"/>
      <c r="HA983" s="22"/>
      <c r="HB983" s="22"/>
      <c r="HC983" s="22"/>
      <c r="HD983" s="22"/>
      <c r="HE983" s="22"/>
      <c r="HF983" s="22"/>
      <c r="HG983" s="22"/>
      <c r="HH983" s="22"/>
      <c r="HI983" s="22"/>
      <c r="HJ983" s="22"/>
      <c r="HK983" s="22"/>
      <c r="HL983" s="22"/>
      <c r="HM983" s="22"/>
      <c r="HN983" s="22"/>
      <c r="HO983" s="22"/>
      <c r="HP983" s="22"/>
      <c r="HQ983" s="22"/>
      <c r="HR983" s="22"/>
      <c r="HS983" s="22"/>
      <c r="HT983" s="22"/>
      <c r="HU983" s="22"/>
      <c r="HV983" s="22"/>
      <c r="HW983" s="22"/>
      <c r="HX983" s="22"/>
      <c r="HY983" s="22"/>
      <c r="HZ983" s="22"/>
      <c r="IA983" s="22"/>
      <c r="IB983" s="22"/>
      <c r="IC983" s="22"/>
      <c r="ID983" s="22"/>
      <c r="IE983" s="22"/>
      <c r="IF983" s="22"/>
      <c r="IG983" s="22"/>
      <c r="IH983" s="22"/>
      <c r="II983" s="22"/>
      <c r="IJ983" s="22"/>
      <c r="IK983" s="22"/>
      <c r="IL983" s="22"/>
      <c r="IM983" s="22"/>
      <c r="IN983" s="22"/>
      <c r="IO983" s="22"/>
    </row>
    <row r="984" spans="1:249">
      <c r="A984" s="3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3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  <c r="EC984" s="22"/>
      <c r="ED984" s="22"/>
      <c r="EE984" s="22"/>
      <c r="EF984" s="22"/>
      <c r="EG984" s="22"/>
      <c r="EH984" s="22"/>
      <c r="EI984" s="22"/>
      <c r="EJ984" s="22"/>
      <c r="EK984" s="22"/>
      <c r="EL984" s="22"/>
      <c r="EM984" s="22"/>
      <c r="EN984" s="22"/>
      <c r="EO984" s="22"/>
      <c r="EP984" s="22"/>
      <c r="EQ984" s="22"/>
      <c r="ER984" s="22"/>
      <c r="ES984" s="22"/>
      <c r="ET984" s="22"/>
      <c r="EU984" s="22"/>
      <c r="EV984" s="22"/>
      <c r="EW984" s="22"/>
      <c r="EX984" s="22"/>
      <c r="EY984" s="22"/>
      <c r="EZ984" s="22"/>
      <c r="FA984" s="22"/>
      <c r="FB984" s="22"/>
      <c r="FC984" s="22"/>
      <c r="FD984" s="22"/>
      <c r="FE984" s="22"/>
      <c r="FF984" s="22"/>
      <c r="FG984" s="22"/>
      <c r="FH984" s="22"/>
      <c r="FI984" s="22"/>
      <c r="FJ984" s="22"/>
      <c r="FK984" s="22"/>
      <c r="FL984" s="22"/>
      <c r="FM984" s="22"/>
      <c r="FN984" s="22"/>
      <c r="FO984" s="22"/>
      <c r="FP984" s="22"/>
      <c r="FQ984" s="22"/>
      <c r="FR984" s="22"/>
      <c r="FS984" s="22"/>
      <c r="FT984" s="22"/>
      <c r="FU984" s="22"/>
      <c r="FV984" s="22"/>
      <c r="FW984" s="22"/>
      <c r="FX984" s="22"/>
      <c r="FY984" s="22"/>
      <c r="FZ984" s="22"/>
      <c r="GA984" s="22"/>
      <c r="GB984" s="22"/>
      <c r="GC984" s="22"/>
      <c r="GD984" s="22"/>
      <c r="GE984" s="22"/>
      <c r="GF984" s="22"/>
      <c r="GG984" s="22"/>
      <c r="GH984" s="22"/>
      <c r="GI984" s="22"/>
      <c r="GJ984" s="22"/>
      <c r="GK984" s="22"/>
      <c r="GL984" s="22"/>
      <c r="GM984" s="22"/>
      <c r="GN984" s="22"/>
      <c r="GO984" s="22"/>
      <c r="GP984" s="22"/>
      <c r="GQ984" s="22"/>
      <c r="GR984" s="22"/>
      <c r="GS984" s="22"/>
      <c r="GT984" s="22"/>
      <c r="GU984" s="22"/>
      <c r="GV984" s="22"/>
      <c r="GW984" s="22"/>
      <c r="GX984" s="22"/>
      <c r="GY984" s="22"/>
      <c r="GZ984" s="22"/>
      <c r="HA984" s="22"/>
      <c r="HB984" s="22"/>
      <c r="HC984" s="22"/>
      <c r="HD984" s="22"/>
      <c r="HE984" s="22"/>
      <c r="HF984" s="22"/>
      <c r="HG984" s="22"/>
      <c r="HH984" s="22"/>
      <c r="HI984" s="22"/>
      <c r="HJ984" s="22"/>
      <c r="HK984" s="22"/>
      <c r="HL984" s="22"/>
      <c r="HM984" s="22"/>
      <c r="HN984" s="22"/>
      <c r="HO984" s="22"/>
      <c r="HP984" s="22"/>
      <c r="HQ984" s="22"/>
      <c r="HR984" s="22"/>
      <c r="HS984" s="22"/>
      <c r="HT984" s="22"/>
      <c r="HU984" s="22"/>
      <c r="HV984" s="22"/>
      <c r="HW984" s="22"/>
      <c r="HX984" s="22"/>
      <c r="HY984" s="22"/>
      <c r="HZ984" s="22"/>
      <c r="IA984" s="22"/>
      <c r="IB984" s="22"/>
      <c r="IC984" s="22"/>
      <c r="ID984" s="22"/>
      <c r="IE984" s="22"/>
      <c r="IF984" s="22"/>
      <c r="IG984" s="22"/>
      <c r="IH984" s="22"/>
      <c r="II984" s="22"/>
      <c r="IJ984" s="22"/>
      <c r="IK984" s="22"/>
      <c r="IL984" s="22"/>
      <c r="IM984" s="22"/>
      <c r="IN984" s="22"/>
      <c r="IO984" s="22"/>
    </row>
    <row r="985" spans="1:249">
      <c r="A985" s="3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3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  <c r="EC985" s="22"/>
      <c r="ED985" s="22"/>
      <c r="EE985" s="22"/>
      <c r="EF985" s="22"/>
      <c r="EG985" s="22"/>
      <c r="EH985" s="22"/>
      <c r="EI985" s="22"/>
      <c r="EJ985" s="22"/>
      <c r="EK985" s="22"/>
      <c r="EL985" s="22"/>
      <c r="EM985" s="22"/>
      <c r="EN985" s="22"/>
      <c r="EO985" s="22"/>
      <c r="EP985" s="22"/>
      <c r="EQ985" s="22"/>
      <c r="ER985" s="22"/>
      <c r="ES985" s="22"/>
      <c r="ET985" s="22"/>
      <c r="EU985" s="22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22"/>
      <c r="GD985" s="22"/>
      <c r="GE985" s="22"/>
      <c r="GF985" s="22"/>
      <c r="GG985" s="22"/>
      <c r="GH985" s="22"/>
      <c r="GI985" s="22"/>
      <c r="GJ985" s="22"/>
      <c r="GK985" s="22"/>
      <c r="GL985" s="22"/>
      <c r="GM985" s="22"/>
      <c r="GN985" s="22"/>
      <c r="GO985" s="22"/>
      <c r="GP985" s="22"/>
      <c r="GQ985" s="22"/>
      <c r="GR985" s="22"/>
      <c r="GS985" s="22"/>
      <c r="GT985" s="22"/>
      <c r="GU985" s="22"/>
      <c r="GV985" s="22"/>
      <c r="GW985" s="22"/>
      <c r="GX985" s="22"/>
      <c r="GY985" s="22"/>
      <c r="GZ985" s="22"/>
      <c r="HA985" s="22"/>
      <c r="HB985" s="22"/>
      <c r="HC985" s="22"/>
      <c r="HD985" s="22"/>
      <c r="HE985" s="22"/>
      <c r="HF985" s="22"/>
      <c r="HG985" s="22"/>
      <c r="HH985" s="22"/>
      <c r="HI985" s="22"/>
      <c r="HJ985" s="22"/>
      <c r="HK985" s="22"/>
      <c r="HL985" s="22"/>
      <c r="HM985" s="22"/>
      <c r="HN985" s="22"/>
      <c r="HO985" s="22"/>
      <c r="HP985" s="22"/>
      <c r="HQ985" s="22"/>
      <c r="HR985" s="22"/>
      <c r="HS985" s="22"/>
      <c r="HT985" s="22"/>
      <c r="HU985" s="22"/>
      <c r="HV985" s="22"/>
      <c r="HW985" s="22"/>
      <c r="HX985" s="22"/>
      <c r="HY985" s="22"/>
      <c r="HZ985" s="22"/>
      <c r="IA985" s="22"/>
      <c r="IB985" s="22"/>
      <c r="IC985" s="22"/>
      <c r="ID985" s="22"/>
      <c r="IE985" s="22"/>
      <c r="IF985" s="22"/>
      <c r="IG985" s="22"/>
      <c r="IH985" s="22"/>
      <c r="II985" s="22"/>
      <c r="IJ985" s="22"/>
      <c r="IK985" s="22"/>
      <c r="IL985" s="22"/>
      <c r="IM985" s="22"/>
      <c r="IN985" s="22"/>
      <c r="IO985" s="22"/>
    </row>
    <row r="986" spans="1:249">
      <c r="A986" s="3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3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  <c r="EC986" s="22"/>
      <c r="ED986" s="22"/>
      <c r="EE986" s="22"/>
      <c r="EF986" s="22"/>
      <c r="EG986" s="22"/>
      <c r="EH986" s="22"/>
      <c r="EI986" s="22"/>
      <c r="EJ986" s="22"/>
      <c r="EK986" s="22"/>
      <c r="EL986" s="22"/>
      <c r="EM986" s="22"/>
      <c r="EN986" s="22"/>
      <c r="EO986" s="22"/>
      <c r="EP986" s="22"/>
      <c r="EQ986" s="22"/>
      <c r="ER986" s="22"/>
      <c r="ES986" s="22"/>
      <c r="ET986" s="22"/>
      <c r="EU986" s="22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/>
      <c r="GB986" s="22"/>
      <c r="GC986" s="22"/>
      <c r="GD986" s="22"/>
      <c r="GE986" s="22"/>
      <c r="GF986" s="22"/>
      <c r="GG986" s="22"/>
      <c r="GH986" s="22"/>
      <c r="GI986" s="22"/>
      <c r="GJ986" s="22"/>
      <c r="GK986" s="22"/>
      <c r="GL986" s="22"/>
      <c r="GM986" s="22"/>
      <c r="GN986" s="22"/>
      <c r="GO986" s="22"/>
      <c r="GP986" s="22"/>
      <c r="GQ986" s="22"/>
      <c r="GR986" s="22"/>
      <c r="GS986" s="22"/>
      <c r="GT986" s="22"/>
      <c r="GU986" s="22"/>
      <c r="GV986" s="22"/>
      <c r="GW986" s="22"/>
      <c r="GX986" s="22"/>
      <c r="GY986" s="22"/>
      <c r="GZ986" s="22"/>
      <c r="HA986" s="22"/>
      <c r="HB986" s="22"/>
      <c r="HC986" s="22"/>
      <c r="HD986" s="22"/>
      <c r="HE986" s="22"/>
      <c r="HF986" s="22"/>
      <c r="HG986" s="22"/>
      <c r="HH986" s="22"/>
      <c r="HI986" s="22"/>
      <c r="HJ986" s="22"/>
      <c r="HK986" s="22"/>
      <c r="HL986" s="22"/>
      <c r="HM986" s="22"/>
      <c r="HN986" s="22"/>
      <c r="HO986" s="22"/>
      <c r="HP986" s="22"/>
      <c r="HQ986" s="22"/>
      <c r="HR986" s="22"/>
      <c r="HS986" s="22"/>
      <c r="HT986" s="22"/>
      <c r="HU986" s="22"/>
      <c r="HV986" s="22"/>
      <c r="HW986" s="22"/>
      <c r="HX986" s="22"/>
      <c r="HY986" s="22"/>
      <c r="HZ986" s="22"/>
      <c r="IA986" s="22"/>
      <c r="IB986" s="22"/>
      <c r="IC986" s="22"/>
      <c r="ID986" s="22"/>
      <c r="IE986" s="22"/>
      <c r="IF986" s="22"/>
      <c r="IG986" s="22"/>
      <c r="IH986" s="22"/>
      <c r="II986" s="22"/>
      <c r="IJ986" s="22"/>
      <c r="IK986" s="22"/>
      <c r="IL986" s="22"/>
      <c r="IM986" s="22"/>
      <c r="IN986" s="22"/>
      <c r="IO986" s="22"/>
    </row>
    <row r="987" spans="1:249">
      <c r="A987" s="3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3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  <c r="EC987" s="22"/>
      <c r="ED987" s="22"/>
      <c r="EE987" s="22"/>
      <c r="EF987" s="22"/>
      <c r="EG987" s="22"/>
      <c r="EH987" s="22"/>
      <c r="EI987" s="22"/>
      <c r="EJ987" s="22"/>
      <c r="EK987" s="22"/>
      <c r="EL987" s="22"/>
      <c r="EM987" s="22"/>
      <c r="EN987" s="22"/>
      <c r="EO987" s="22"/>
      <c r="EP987" s="22"/>
      <c r="EQ987" s="22"/>
      <c r="ER987" s="22"/>
      <c r="ES987" s="22"/>
      <c r="ET987" s="22"/>
      <c r="EU987" s="22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22"/>
      <c r="GD987" s="22"/>
      <c r="GE987" s="22"/>
      <c r="GF987" s="22"/>
      <c r="GG987" s="22"/>
      <c r="GH987" s="22"/>
      <c r="GI987" s="22"/>
      <c r="GJ987" s="22"/>
      <c r="GK987" s="22"/>
      <c r="GL987" s="22"/>
      <c r="GM987" s="22"/>
      <c r="GN987" s="22"/>
      <c r="GO987" s="22"/>
      <c r="GP987" s="22"/>
      <c r="GQ987" s="22"/>
      <c r="GR987" s="22"/>
      <c r="GS987" s="22"/>
      <c r="GT987" s="22"/>
      <c r="GU987" s="22"/>
      <c r="GV987" s="22"/>
      <c r="GW987" s="22"/>
      <c r="GX987" s="22"/>
      <c r="GY987" s="22"/>
      <c r="GZ987" s="22"/>
      <c r="HA987" s="22"/>
      <c r="HB987" s="22"/>
      <c r="HC987" s="22"/>
      <c r="HD987" s="22"/>
      <c r="HE987" s="22"/>
      <c r="HF987" s="22"/>
      <c r="HG987" s="22"/>
      <c r="HH987" s="22"/>
      <c r="HI987" s="22"/>
      <c r="HJ987" s="22"/>
      <c r="HK987" s="22"/>
      <c r="HL987" s="22"/>
      <c r="HM987" s="22"/>
      <c r="HN987" s="22"/>
      <c r="HO987" s="22"/>
      <c r="HP987" s="22"/>
      <c r="HQ987" s="22"/>
      <c r="HR987" s="22"/>
      <c r="HS987" s="22"/>
      <c r="HT987" s="22"/>
      <c r="HU987" s="22"/>
      <c r="HV987" s="22"/>
      <c r="HW987" s="22"/>
      <c r="HX987" s="22"/>
      <c r="HY987" s="22"/>
      <c r="HZ987" s="22"/>
      <c r="IA987" s="22"/>
      <c r="IB987" s="22"/>
      <c r="IC987" s="22"/>
      <c r="ID987" s="22"/>
      <c r="IE987" s="22"/>
      <c r="IF987" s="22"/>
      <c r="IG987" s="22"/>
      <c r="IH987" s="22"/>
      <c r="II987" s="22"/>
      <c r="IJ987" s="22"/>
      <c r="IK987" s="22"/>
      <c r="IL987" s="22"/>
      <c r="IM987" s="22"/>
      <c r="IN987" s="22"/>
      <c r="IO987" s="22"/>
    </row>
    <row r="988" spans="1:249">
      <c r="A988" s="3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3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2"/>
      <c r="GU988" s="22"/>
      <c r="GV988" s="22"/>
      <c r="GW988" s="22"/>
      <c r="GX988" s="22"/>
      <c r="GY988" s="22"/>
      <c r="GZ988" s="22"/>
      <c r="HA988" s="22"/>
      <c r="HB988" s="22"/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22"/>
      <c r="HT988" s="22"/>
      <c r="HU988" s="22"/>
      <c r="HV988" s="22"/>
      <c r="HW988" s="22"/>
      <c r="HX988" s="22"/>
      <c r="HY988" s="22"/>
      <c r="HZ988" s="22"/>
      <c r="IA988" s="22"/>
      <c r="IB988" s="22"/>
      <c r="IC988" s="22"/>
      <c r="ID988" s="22"/>
      <c r="IE988" s="22"/>
      <c r="IF988" s="22"/>
      <c r="IG988" s="22"/>
      <c r="IH988" s="22"/>
      <c r="II988" s="22"/>
      <c r="IJ988" s="22"/>
      <c r="IK988" s="22"/>
      <c r="IL988" s="22"/>
      <c r="IM988" s="22"/>
      <c r="IN988" s="22"/>
      <c r="IO988" s="22"/>
    </row>
    <row r="989" spans="1:249">
      <c r="A989" s="3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3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  <c r="EC989" s="22"/>
      <c r="ED989" s="22"/>
      <c r="EE989" s="22"/>
      <c r="EF989" s="22"/>
      <c r="EG989" s="22"/>
      <c r="EH989" s="22"/>
      <c r="EI989" s="22"/>
      <c r="EJ989" s="22"/>
      <c r="EK989" s="22"/>
      <c r="EL989" s="22"/>
      <c r="EM989" s="22"/>
      <c r="EN989" s="22"/>
      <c r="EO989" s="22"/>
      <c r="EP989" s="22"/>
      <c r="EQ989" s="22"/>
      <c r="ER989" s="22"/>
      <c r="ES989" s="22"/>
      <c r="ET989" s="22"/>
      <c r="EU989" s="22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/>
      <c r="GB989" s="22"/>
      <c r="GC989" s="22"/>
      <c r="GD989" s="22"/>
      <c r="GE989" s="22"/>
      <c r="GF989" s="22"/>
      <c r="GG989" s="22"/>
      <c r="GH989" s="22"/>
      <c r="GI989" s="22"/>
      <c r="GJ989" s="22"/>
      <c r="GK989" s="22"/>
      <c r="GL989" s="22"/>
      <c r="GM989" s="22"/>
      <c r="GN989" s="22"/>
      <c r="GO989" s="22"/>
      <c r="GP989" s="22"/>
      <c r="GQ989" s="22"/>
      <c r="GR989" s="22"/>
      <c r="GS989" s="22"/>
      <c r="GT989" s="22"/>
      <c r="GU989" s="22"/>
      <c r="GV989" s="22"/>
      <c r="GW989" s="22"/>
      <c r="GX989" s="22"/>
      <c r="GY989" s="22"/>
      <c r="GZ989" s="22"/>
      <c r="HA989" s="22"/>
      <c r="HB989" s="22"/>
      <c r="HC989" s="22"/>
      <c r="HD989" s="22"/>
      <c r="HE989" s="22"/>
      <c r="HF989" s="22"/>
      <c r="HG989" s="22"/>
      <c r="HH989" s="22"/>
      <c r="HI989" s="22"/>
      <c r="HJ989" s="22"/>
      <c r="HK989" s="22"/>
      <c r="HL989" s="22"/>
      <c r="HM989" s="22"/>
      <c r="HN989" s="22"/>
      <c r="HO989" s="22"/>
      <c r="HP989" s="22"/>
      <c r="HQ989" s="22"/>
      <c r="HR989" s="22"/>
      <c r="HS989" s="22"/>
      <c r="HT989" s="22"/>
      <c r="HU989" s="22"/>
      <c r="HV989" s="22"/>
      <c r="HW989" s="22"/>
      <c r="HX989" s="22"/>
      <c r="HY989" s="22"/>
      <c r="HZ989" s="22"/>
      <c r="IA989" s="22"/>
      <c r="IB989" s="22"/>
      <c r="IC989" s="22"/>
      <c r="ID989" s="22"/>
      <c r="IE989" s="22"/>
      <c r="IF989" s="22"/>
      <c r="IG989" s="22"/>
      <c r="IH989" s="22"/>
      <c r="II989" s="22"/>
      <c r="IJ989" s="22"/>
      <c r="IK989" s="22"/>
      <c r="IL989" s="22"/>
      <c r="IM989" s="22"/>
      <c r="IN989" s="22"/>
      <c r="IO989" s="22"/>
    </row>
    <row r="990" spans="1:249">
      <c r="A990" s="3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3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  <c r="EC990" s="22"/>
      <c r="ED990" s="22"/>
      <c r="EE990" s="22"/>
      <c r="EF990" s="22"/>
      <c r="EG990" s="22"/>
      <c r="EH990" s="22"/>
      <c r="EI990" s="22"/>
      <c r="EJ990" s="22"/>
      <c r="EK990" s="22"/>
      <c r="EL990" s="22"/>
      <c r="EM990" s="22"/>
      <c r="EN990" s="22"/>
      <c r="EO990" s="22"/>
      <c r="EP990" s="22"/>
      <c r="EQ990" s="22"/>
      <c r="ER990" s="22"/>
      <c r="ES990" s="22"/>
      <c r="ET990" s="22"/>
      <c r="EU990" s="22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F990" s="22"/>
      <c r="FG990" s="22"/>
      <c r="FH990" s="22"/>
      <c r="FI990" s="22"/>
      <c r="FJ990" s="22"/>
      <c r="FK990" s="22"/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/>
      <c r="GB990" s="22"/>
      <c r="GC990" s="22"/>
      <c r="GD990" s="22"/>
      <c r="GE990" s="22"/>
      <c r="GF990" s="22"/>
      <c r="GG990" s="22"/>
      <c r="GH990" s="22"/>
      <c r="GI990" s="22"/>
      <c r="GJ990" s="22"/>
      <c r="GK990" s="22"/>
      <c r="GL990" s="22"/>
      <c r="GM990" s="22"/>
      <c r="GN990" s="22"/>
      <c r="GO990" s="22"/>
      <c r="GP990" s="22"/>
      <c r="GQ990" s="22"/>
      <c r="GR990" s="22"/>
      <c r="GS990" s="22"/>
      <c r="GT990" s="22"/>
      <c r="GU990" s="22"/>
      <c r="GV990" s="22"/>
      <c r="GW990" s="22"/>
      <c r="GX990" s="22"/>
      <c r="GY990" s="22"/>
      <c r="GZ990" s="22"/>
      <c r="HA990" s="22"/>
      <c r="HB990" s="22"/>
      <c r="HC990" s="22"/>
      <c r="HD990" s="22"/>
      <c r="HE990" s="22"/>
      <c r="HF990" s="22"/>
      <c r="HG990" s="22"/>
      <c r="HH990" s="22"/>
      <c r="HI990" s="22"/>
      <c r="HJ990" s="22"/>
      <c r="HK990" s="22"/>
      <c r="HL990" s="22"/>
      <c r="HM990" s="22"/>
      <c r="HN990" s="22"/>
      <c r="HO990" s="22"/>
      <c r="HP990" s="22"/>
      <c r="HQ990" s="22"/>
      <c r="HR990" s="22"/>
      <c r="HS990" s="22"/>
      <c r="HT990" s="22"/>
      <c r="HU990" s="22"/>
      <c r="HV990" s="22"/>
      <c r="HW990" s="22"/>
      <c r="HX990" s="22"/>
      <c r="HY990" s="22"/>
      <c r="HZ990" s="22"/>
      <c r="IA990" s="22"/>
      <c r="IB990" s="22"/>
      <c r="IC990" s="22"/>
      <c r="ID990" s="22"/>
      <c r="IE990" s="22"/>
      <c r="IF990" s="22"/>
      <c r="IG990" s="22"/>
      <c r="IH990" s="22"/>
      <c r="II990" s="22"/>
      <c r="IJ990" s="22"/>
      <c r="IK990" s="22"/>
      <c r="IL990" s="22"/>
      <c r="IM990" s="22"/>
      <c r="IN990" s="22"/>
      <c r="IO990" s="22"/>
    </row>
    <row r="991" spans="1:249">
      <c r="A991" s="3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3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  <c r="EC991" s="22"/>
      <c r="ED991" s="22"/>
      <c r="EE991" s="22"/>
      <c r="EF991" s="22"/>
      <c r="EG991" s="22"/>
      <c r="EH991" s="22"/>
      <c r="EI991" s="22"/>
      <c r="EJ991" s="22"/>
      <c r="EK991" s="22"/>
      <c r="EL991" s="22"/>
      <c r="EM991" s="22"/>
      <c r="EN991" s="22"/>
      <c r="EO991" s="22"/>
      <c r="EP991" s="22"/>
      <c r="EQ991" s="22"/>
      <c r="ER991" s="22"/>
      <c r="ES991" s="22"/>
      <c r="ET991" s="22"/>
      <c r="EU991" s="22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F991" s="22"/>
      <c r="FG991" s="22"/>
      <c r="FH991" s="22"/>
      <c r="FI991" s="22"/>
      <c r="FJ991" s="22"/>
      <c r="FK991" s="22"/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/>
      <c r="GB991" s="22"/>
      <c r="GC991" s="22"/>
      <c r="GD991" s="22"/>
      <c r="GE991" s="22"/>
      <c r="GF991" s="22"/>
      <c r="GG991" s="22"/>
      <c r="GH991" s="22"/>
      <c r="GI991" s="22"/>
      <c r="GJ991" s="22"/>
      <c r="GK991" s="22"/>
      <c r="GL991" s="22"/>
      <c r="GM991" s="22"/>
      <c r="GN991" s="22"/>
      <c r="GO991" s="22"/>
      <c r="GP991" s="22"/>
      <c r="GQ991" s="22"/>
      <c r="GR991" s="22"/>
      <c r="GS991" s="22"/>
      <c r="GT991" s="22"/>
      <c r="GU991" s="22"/>
      <c r="GV991" s="22"/>
      <c r="GW991" s="22"/>
      <c r="GX991" s="22"/>
      <c r="GY991" s="22"/>
      <c r="GZ991" s="22"/>
      <c r="HA991" s="22"/>
      <c r="HB991" s="22"/>
      <c r="HC991" s="22"/>
      <c r="HD991" s="22"/>
      <c r="HE991" s="22"/>
      <c r="HF991" s="22"/>
      <c r="HG991" s="22"/>
      <c r="HH991" s="22"/>
      <c r="HI991" s="22"/>
      <c r="HJ991" s="22"/>
      <c r="HK991" s="22"/>
      <c r="HL991" s="22"/>
      <c r="HM991" s="22"/>
      <c r="HN991" s="22"/>
      <c r="HO991" s="22"/>
      <c r="HP991" s="22"/>
      <c r="HQ991" s="22"/>
      <c r="HR991" s="22"/>
      <c r="HS991" s="22"/>
      <c r="HT991" s="22"/>
      <c r="HU991" s="22"/>
      <c r="HV991" s="22"/>
      <c r="HW991" s="22"/>
      <c r="HX991" s="22"/>
      <c r="HY991" s="22"/>
      <c r="HZ991" s="22"/>
      <c r="IA991" s="22"/>
      <c r="IB991" s="22"/>
      <c r="IC991" s="22"/>
      <c r="ID991" s="22"/>
      <c r="IE991" s="22"/>
      <c r="IF991" s="22"/>
      <c r="IG991" s="22"/>
      <c r="IH991" s="22"/>
      <c r="II991" s="22"/>
      <c r="IJ991" s="22"/>
      <c r="IK991" s="22"/>
      <c r="IL991" s="22"/>
      <c r="IM991" s="22"/>
      <c r="IN991" s="22"/>
      <c r="IO991" s="22"/>
    </row>
    <row r="992" spans="1:249">
      <c r="A992" s="3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3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  <c r="EC992" s="22"/>
      <c r="ED992" s="22"/>
      <c r="EE992" s="22"/>
      <c r="EF992" s="22"/>
      <c r="EG992" s="22"/>
      <c r="EH992" s="22"/>
      <c r="EI992" s="22"/>
      <c r="EJ992" s="22"/>
      <c r="EK992" s="22"/>
      <c r="EL992" s="22"/>
      <c r="EM992" s="22"/>
      <c r="EN992" s="22"/>
      <c r="EO992" s="22"/>
      <c r="EP992" s="22"/>
      <c r="EQ992" s="22"/>
      <c r="ER992" s="22"/>
      <c r="ES992" s="22"/>
      <c r="ET992" s="22"/>
      <c r="EU992" s="22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22"/>
      <c r="GD992" s="22"/>
      <c r="GE992" s="22"/>
      <c r="GF992" s="22"/>
      <c r="GG992" s="22"/>
      <c r="GH992" s="22"/>
      <c r="GI992" s="22"/>
      <c r="GJ992" s="22"/>
      <c r="GK992" s="22"/>
      <c r="GL992" s="22"/>
      <c r="GM992" s="22"/>
      <c r="GN992" s="22"/>
      <c r="GO992" s="22"/>
      <c r="GP992" s="22"/>
      <c r="GQ992" s="22"/>
      <c r="GR992" s="22"/>
      <c r="GS992" s="22"/>
      <c r="GT992" s="22"/>
      <c r="GU992" s="22"/>
      <c r="GV992" s="22"/>
      <c r="GW992" s="22"/>
      <c r="GX992" s="22"/>
      <c r="GY992" s="22"/>
      <c r="GZ992" s="22"/>
      <c r="HA992" s="22"/>
      <c r="HB992" s="22"/>
      <c r="HC992" s="22"/>
      <c r="HD992" s="22"/>
      <c r="HE992" s="22"/>
      <c r="HF992" s="22"/>
      <c r="HG992" s="22"/>
      <c r="HH992" s="22"/>
      <c r="HI992" s="22"/>
      <c r="HJ992" s="22"/>
      <c r="HK992" s="22"/>
      <c r="HL992" s="22"/>
      <c r="HM992" s="22"/>
      <c r="HN992" s="22"/>
      <c r="HO992" s="22"/>
      <c r="HP992" s="22"/>
      <c r="HQ992" s="22"/>
      <c r="HR992" s="22"/>
      <c r="HS992" s="22"/>
      <c r="HT992" s="22"/>
      <c r="HU992" s="22"/>
      <c r="HV992" s="22"/>
      <c r="HW992" s="22"/>
      <c r="HX992" s="22"/>
      <c r="HY992" s="22"/>
      <c r="HZ992" s="22"/>
      <c r="IA992" s="22"/>
      <c r="IB992" s="22"/>
      <c r="IC992" s="22"/>
      <c r="ID992" s="22"/>
      <c r="IE992" s="22"/>
      <c r="IF992" s="22"/>
      <c r="IG992" s="22"/>
      <c r="IH992" s="22"/>
      <c r="II992" s="22"/>
      <c r="IJ992" s="22"/>
      <c r="IK992" s="22"/>
      <c r="IL992" s="22"/>
      <c r="IM992" s="22"/>
      <c r="IN992" s="22"/>
      <c r="IO992" s="22"/>
    </row>
    <row r="993" spans="1:249">
      <c r="A993" s="3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3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  <c r="EC993" s="22"/>
      <c r="ED993" s="22"/>
      <c r="EE993" s="22"/>
      <c r="EF993" s="22"/>
      <c r="EG993" s="22"/>
      <c r="EH993" s="22"/>
      <c r="EI993" s="22"/>
      <c r="EJ993" s="22"/>
      <c r="EK993" s="22"/>
      <c r="EL993" s="22"/>
      <c r="EM993" s="22"/>
      <c r="EN993" s="22"/>
      <c r="EO993" s="22"/>
      <c r="EP993" s="22"/>
      <c r="EQ993" s="22"/>
      <c r="ER993" s="22"/>
      <c r="ES993" s="22"/>
      <c r="ET993" s="22"/>
      <c r="EU993" s="22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/>
      <c r="GB993" s="22"/>
      <c r="GC993" s="22"/>
      <c r="GD993" s="22"/>
      <c r="GE993" s="22"/>
      <c r="GF993" s="22"/>
      <c r="GG993" s="22"/>
      <c r="GH993" s="22"/>
      <c r="GI993" s="22"/>
      <c r="GJ993" s="22"/>
      <c r="GK993" s="22"/>
      <c r="GL993" s="22"/>
      <c r="GM993" s="22"/>
      <c r="GN993" s="22"/>
      <c r="GO993" s="22"/>
      <c r="GP993" s="22"/>
      <c r="GQ993" s="22"/>
      <c r="GR993" s="22"/>
      <c r="GS993" s="22"/>
      <c r="GT993" s="22"/>
      <c r="GU993" s="22"/>
      <c r="GV993" s="22"/>
      <c r="GW993" s="22"/>
      <c r="GX993" s="22"/>
      <c r="GY993" s="22"/>
      <c r="GZ993" s="22"/>
      <c r="HA993" s="22"/>
      <c r="HB993" s="22"/>
      <c r="HC993" s="22"/>
      <c r="HD993" s="22"/>
      <c r="HE993" s="22"/>
      <c r="HF993" s="22"/>
      <c r="HG993" s="22"/>
      <c r="HH993" s="22"/>
      <c r="HI993" s="22"/>
      <c r="HJ993" s="22"/>
      <c r="HK993" s="22"/>
      <c r="HL993" s="22"/>
      <c r="HM993" s="22"/>
      <c r="HN993" s="22"/>
      <c r="HO993" s="22"/>
      <c r="HP993" s="22"/>
      <c r="HQ993" s="22"/>
      <c r="HR993" s="22"/>
      <c r="HS993" s="22"/>
      <c r="HT993" s="22"/>
      <c r="HU993" s="22"/>
      <c r="HV993" s="22"/>
      <c r="HW993" s="22"/>
      <c r="HX993" s="22"/>
      <c r="HY993" s="22"/>
      <c r="HZ993" s="22"/>
      <c r="IA993" s="22"/>
      <c r="IB993" s="22"/>
      <c r="IC993" s="22"/>
      <c r="ID993" s="22"/>
      <c r="IE993" s="22"/>
      <c r="IF993" s="22"/>
      <c r="IG993" s="22"/>
      <c r="IH993" s="22"/>
      <c r="II993" s="22"/>
      <c r="IJ993" s="22"/>
      <c r="IK993" s="22"/>
      <c r="IL993" s="22"/>
      <c r="IM993" s="22"/>
      <c r="IN993" s="22"/>
      <c r="IO993" s="22"/>
    </row>
    <row r="994" spans="1:249">
      <c r="A994" s="3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3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  <c r="EC994" s="22"/>
      <c r="ED994" s="22"/>
      <c r="EE994" s="22"/>
      <c r="EF994" s="22"/>
      <c r="EG994" s="22"/>
      <c r="EH994" s="22"/>
      <c r="EI994" s="22"/>
      <c r="EJ994" s="22"/>
      <c r="EK994" s="22"/>
      <c r="EL994" s="22"/>
      <c r="EM994" s="22"/>
      <c r="EN994" s="22"/>
      <c r="EO994" s="22"/>
      <c r="EP994" s="22"/>
      <c r="EQ994" s="22"/>
      <c r="ER994" s="22"/>
      <c r="ES994" s="22"/>
      <c r="ET994" s="22"/>
      <c r="EU994" s="22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22"/>
      <c r="GD994" s="22"/>
      <c r="GE994" s="22"/>
      <c r="GF994" s="22"/>
      <c r="GG994" s="22"/>
      <c r="GH994" s="22"/>
      <c r="GI994" s="22"/>
      <c r="GJ994" s="22"/>
      <c r="GK994" s="22"/>
      <c r="GL994" s="22"/>
      <c r="GM994" s="22"/>
      <c r="GN994" s="22"/>
      <c r="GO994" s="22"/>
      <c r="GP994" s="22"/>
      <c r="GQ994" s="22"/>
      <c r="GR994" s="22"/>
      <c r="GS994" s="22"/>
      <c r="GT994" s="22"/>
      <c r="GU994" s="22"/>
      <c r="GV994" s="22"/>
      <c r="GW994" s="22"/>
      <c r="GX994" s="22"/>
      <c r="GY994" s="22"/>
      <c r="GZ994" s="22"/>
      <c r="HA994" s="22"/>
      <c r="HB994" s="22"/>
      <c r="HC994" s="22"/>
      <c r="HD994" s="22"/>
      <c r="HE994" s="22"/>
      <c r="HF994" s="22"/>
      <c r="HG994" s="22"/>
      <c r="HH994" s="22"/>
      <c r="HI994" s="22"/>
      <c r="HJ994" s="22"/>
      <c r="HK994" s="22"/>
      <c r="HL994" s="22"/>
      <c r="HM994" s="22"/>
      <c r="HN994" s="22"/>
      <c r="HO994" s="22"/>
      <c r="HP994" s="22"/>
      <c r="HQ994" s="22"/>
      <c r="HR994" s="22"/>
      <c r="HS994" s="22"/>
      <c r="HT994" s="22"/>
      <c r="HU994" s="22"/>
      <c r="HV994" s="22"/>
      <c r="HW994" s="22"/>
      <c r="HX994" s="22"/>
      <c r="HY994" s="22"/>
      <c r="HZ994" s="22"/>
      <c r="IA994" s="22"/>
      <c r="IB994" s="22"/>
      <c r="IC994" s="22"/>
      <c r="ID994" s="22"/>
      <c r="IE994" s="22"/>
      <c r="IF994" s="22"/>
      <c r="IG994" s="22"/>
      <c r="IH994" s="22"/>
      <c r="II994" s="22"/>
      <c r="IJ994" s="22"/>
      <c r="IK994" s="22"/>
      <c r="IL994" s="22"/>
      <c r="IM994" s="22"/>
      <c r="IN994" s="22"/>
      <c r="IO994" s="22"/>
    </row>
    <row r="995" spans="1:249">
      <c r="A995" s="3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3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/>
      <c r="GB995" s="22"/>
      <c r="GC995" s="22"/>
      <c r="GD995" s="22"/>
      <c r="GE995" s="22"/>
      <c r="GF995" s="22"/>
      <c r="GG995" s="22"/>
      <c r="GH995" s="22"/>
      <c r="GI995" s="22"/>
      <c r="GJ995" s="22"/>
      <c r="GK995" s="22"/>
      <c r="GL995" s="22"/>
      <c r="GM995" s="22"/>
      <c r="GN995" s="22"/>
      <c r="GO995" s="22"/>
      <c r="GP995" s="22"/>
      <c r="GQ995" s="22"/>
      <c r="GR995" s="22"/>
      <c r="GS995" s="22"/>
      <c r="GT995" s="22"/>
      <c r="GU995" s="22"/>
      <c r="GV995" s="22"/>
      <c r="GW995" s="22"/>
      <c r="GX995" s="22"/>
      <c r="GY995" s="22"/>
      <c r="GZ995" s="22"/>
      <c r="HA995" s="22"/>
      <c r="HB995" s="22"/>
      <c r="HC995" s="22"/>
      <c r="HD995" s="22"/>
      <c r="HE995" s="22"/>
      <c r="HF995" s="22"/>
      <c r="HG995" s="22"/>
      <c r="HH995" s="22"/>
      <c r="HI995" s="22"/>
      <c r="HJ995" s="22"/>
      <c r="HK995" s="22"/>
      <c r="HL995" s="22"/>
      <c r="HM995" s="22"/>
      <c r="HN995" s="22"/>
      <c r="HO995" s="22"/>
      <c r="HP995" s="22"/>
      <c r="HQ995" s="22"/>
      <c r="HR995" s="22"/>
      <c r="HS995" s="22"/>
      <c r="HT995" s="22"/>
      <c r="HU995" s="22"/>
      <c r="HV995" s="22"/>
      <c r="HW995" s="22"/>
      <c r="HX995" s="22"/>
      <c r="HY995" s="22"/>
      <c r="HZ995" s="22"/>
      <c r="IA995" s="22"/>
      <c r="IB995" s="22"/>
      <c r="IC995" s="22"/>
      <c r="ID995" s="22"/>
      <c r="IE995" s="22"/>
      <c r="IF995" s="22"/>
      <c r="IG995" s="22"/>
      <c r="IH995" s="22"/>
      <c r="II995" s="22"/>
      <c r="IJ995" s="22"/>
      <c r="IK995" s="22"/>
      <c r="IL995" s="22"/>
      <c r="IM995" s="22"/>
      <c r="IN995" s="22"/>
      <c r="IO995" s="22"/>
    </row>
    <row r="996" spans="1:249">
      <c r="A996" s="3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3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  <c r="EC996" s="22"/>
      <c r="ED996" s="22"/>
      <c r="EE996" s="22"/>
      <c r="EF996" s="22"/>
      <c r="EG996" s="22"/>
      <c r="EH996" s="22"/>
      <c r="EI996" s="22"/>
      <c r="EJ996" s="22"/>
      <c r="EK996" s="22"/>
      <c r="EL996" s="22"/>
      <c r="EM996" s="22"/>
      <c r="EN996" s="22"/>
      <c r="EO996" s="22"/>
      <c r="EP996" s="22"/>
      <c r="EQ996" s="22"/>
      <c r="ER996" s="22"/>
      <c r="ES996" s="22"/>
      <c r="ET996" s="22"/>
      <c r="EU996" s="22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22"/>
      <c r="GD996" s="22"/>
      <c r="GE996" s="22"/>
      <c r="GF996" s="22"/>
      <c r="GG996" s="22"/>
      <c r="GH996" s="22"/>
      <c r="GI996" s="22"/>
      <c r="GJ996" s="22"/>
      <c r="GK996" s="22"/>
      <c r="GL996" s="22"/>
      <c r="GM996" s="22"/>
      <c r="GN996" s="22"/>
      <c r="GO996" s="22"/>
      <c r="GP996" s="22"/>
      <c r="GQ996" s="22"/>
      <c r="GR996" s="22"/>
      <c r="GS996" s="22"/>
      <c r="GT996" s="22"/>
      <c r="GU996" s="22"/>
      <c r="GV996" s="22"/>
      <c r="GW996" s="22"/>
      <c r="GX996" s="22"/>
      <c r="GY996" s="22"/>
      <c r="GZ996" s="22"/>
      <c r="HA996" s="22"/>
      <c r="HB996" s="22"/>
      <c r="HC996" s="22"/>
      <c r="HD996" s="22"/>
      <c r="HE996" s="22"/>
      <c r="HF996" s="22"/>
      <c r="HG996" s="22"/>
      <c r="HH996" s="22"/>
      <c r="HI996" s="22"/>
      <c r="HJ996" s="22"/>
      <c r="HK996" s="22"/>
      <c r="HL996" s="22"/>
      <c r="HM996" s="22"/>
      <c r="HN996" s="22"/>
      <c r="HO996" s="22"/>
      <c r="HP996" s="22"/>
      <c r="HQ996" s="22"/>
      <c r="HR996" s="22"/>
      <c r="HS996" s="22"/>
      <c r="HT996" s="22"/>
      <c r="HU996" s="22"/>
      <c r="HV996" s="22"/>
      <c r="HW996" s="22"/>
      <c r="HX996" s="22"/>
      <c r="HY996" s="22"/>
      <c r="HZ996" s="22"/>
      <c r="IA996" s="22"/>
      <c r="IB996" s="22"/>
      <c r="IC996" s="22"/>
      <c r="ID996" s="22"/>
      <c r="IE996" s="22"/>
      <c r="IF996" s="22"/>
      <c r="IG996" s="22"/>
      <c r="IH996" s="22"/>
      <c r="II996" s="22"/>
      <c r="IJ996" s="22"/>
      <c r="IK996" s="22"/>
      <c r="IL996" s="22"/>
      <c r="IM996" s="22"/>
      <c r="IN996" s="22"/>
      <c r="IO996" s="22"/>
    </row>
    <row r="997" spans="1:249">
      <c r="A997" s="3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3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  <c r="EC997" s="22"/>
      <c r="ED997" s="22"/>
      <c r="EE997" s="22"/>
      <c r="EF997" s="22"/>
      <c r="EG997" s="22"/>
      <c r="EH997" s="22"/>
      <c r="EI997" s="22"/>
      <c r="EJ997" s="22"/>
      <c r="EK997" s="22"/>
      <c r="EL997" s="22"/>
      <c r="EM997" s="22"/>
      <c r="EN997" s="22"/>
      <c r="EO997" s="22"/>
      <c r="EP997" s="22"/>
      <c r="EQ997" s="22"/>
      <c r="ER997" s="22"/>
      <c r="ES997" s="22"/>
      <c r="ET997" s="22"/>
      <c r="EU997" s="22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22"/>
      <c r="GD997" s="22"/>
      <c r="GE997" s="22"/>
      <c r="GF997" s="22"/>
      <c r="GG997" s="22"/>
      <c r="GH997" s="22"/>
      <c r="GI997" s="22"/>
      <c r="GJ997" s="22"/>
      <c r="GK997" s="22"/>
      <c r="GL997" s="22"/>
      <c r="GM997" s="22"/>
      <c r="GN997" s="22"/>
      <c r="GO997" s="22"/>
      <c r="GP997" s="22"/>
      <c r="GQ997" s="22"/>
      <c r="GR997" s="22"/>
      <c r="GS997" s="22"/>
      <c r="GT997" s="22"/>
      <c r="GU997" s="22"/>
      <c r="GV997" s="22"/>
      <c r="GW997" s="22"/>
      <c r="GX997" s="22"/>
      <c r="GY997" s="22"/>
      <c r="GZ997" s="22"/>
      <c r="HA997" s="22"/>
      <c r="HB997" s="22"/>
      <c r="HC997" s="22"/>
      <c r="HD997" s="22"/>
      <c r="HE997" s="22"/>
      <c r="HF997" s="22"/>
      <c r="HG997" s="22"/>
      <c r="HH997" s="22"/>
      <c r="HI997" s="22"/>
      <c r="HJ997" s="22"/>
      <c r="HK997" s="22"/>
      <c r="HL997" s="22"/>
      <c r="HM997" s="22"/>
      <c r="HN997" s="22"/>
      <c r="HO997" s="22"/>
      <c r="HP997" s="22"/>
      <c r="HQ997" s="22"/>
      <c r="HR997" s="22"/>
      <c r="HS997" s="22"/>
      <c r="HT997" s="22"/>
      <c r="HU997" s="22"/>
      <c r="HV997" s="22"/>
      <c r="HW997" s="22"/>
      <c r="HX997" s="22"/>
      <c r="HY997" s="22"/>
      <c r="HZ997" s="22"/>
      <c r="IA997" s="22"/>
      <c r="IB997" s="22"/>
      <c r="IC997" s="22"/>
      <c r="ID997" s="22"/>
      <c r="IE997" s="22"/>
      <c r="IF997" s="22"/>
      <c r="IG997" s="22"/>
      <c r="IH997" s="22"/>
      <c r="II997" s="22"/>
      <c r="IJ997" s="22"/>
      <c r="IK997" s="22"/>
      <c r="IL997" s="22"/>
      <c r="IM997" s="22"/>
      <c r="IN997" s="22"/>
      <c r="IO997" s="22"/>
    </row>
    <row r="998" spans="1:249">
      <c r="A998" s="3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3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  <c r="EC998" s="22"/>
      <c r="ED998" s="22"/>
      <c r="EE998" s="22"/>
      <c r="EF998" s="22"/>
      <c r="EG998" s="22"/>
      <c r="EH998" s="22"/>
      <c r="EI998" s="22"/>
      <c r="EJ998" s="22"/>
      <c r="EK998" s="22"/>
      <c r="EL998" s="22"/>
      <c r="EM998" s="22"/>
      <c r="EN998" s="22"/>
      <c r="EO998" s="22"/>
      <c r="EP998" s="22"/>
      <c r="EQ998" s="22"/>
      <c r="ER998" s="22"/>
      <c r="ES998" s="22"/>
      <c r="ET998" s="22"/>
      <c r="EU998" s="22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/>
      <c r="GB998" s="22"/>
      <c r="GC998" s="22"/>
      <c r="GD998" s="22"/>
      <c r="GE998" s="22"/>
      <c r="GF998" s="22"/>
      <c r="GG998" s="22"/>
      <c r="GH998" s="22"/>
      <c r="GI998" s="22"/>
      <c r="GJ998" s="22"/>
      <c r="GK998" s="22"/>
      <c r="GL998" s="22"/>
      <c r="GM998" s="22"/>
      <c r="GN998" s="22"/>
      <c r="GO998" s="22"/>
      <c r="GP998" s="22"/>
      <c r="GQ998" s="22"/>
      <c r="GR998" s="22"/>
      <c r="GS998" s="22"/>
      <c r="GT998" s="22"/>
      <c r="GU998" s="22"/>
      <c r="GV998" s="22"/>
      <c r="GW998" s="22"/>
      <c r="GX998" s="22"/>
      <c r="GY998" s="22"/>
      <c r="GZ998" s="22"/>
      <c r="HA998" s="22"/>
      <c r="HB998" s="22"/>
      <c r="HC998" s="22"/>
      <c r="HD998" s="22"/>
      <c r="HE998" s="22"/>
      <c r="HF998" s="22"/>
      <c r="HG998" s="22"/>
      <c r="HH998" s="22"/>
      <c r="HI998" s="22"/>
      <c r="HJ998" s="22"/>
      <c r="HK998" s="22"/>
      <c r="HL998" s="22"/>
      <c r="HM998" s="22"/>
      <c r="HN998" s="22"/>
      <c r="HO998" s="22"/>
      <c r="HP998" s="22"/>
      <c r="HQ998" s="22"/>
      <c r="HR998" s="22"/>
      <c r="HS998" s="22"/>
      <c r="HT998" s="22"/>
      <c r="HU998" s="22"/>
      <c r="HV998" s="22"/>
      <c r="HW998" s="22"/>
      <c r="HX998" s="22"/>
      <c r="HY998" s="22"/>
      <c r="HZ998" s="22"/>
      <c r="IA998" s="22"/>
      <c r="IB998" s="22"/>
      <c r="IC998" s="22"/>
      <c r="ID998" s="22"/>
      <c r="IE998" s="22"/>
      <c r="IF998" s="22"/>
      <c r="IG998" s="22"/>
      <c r="IH998" s="22"/>
      <c r="II998" s="22"/>
      <c r="IJ998" s="22"/>
      <c r="IK998" s="22"/>
      <c r="IL998" s="22"/>
      <c r="IM998" s="22"/>
      <c r="IN998" s="22"/>
      <c r="IO998" s="22"/>
    </row>
    <row r="999" spans="1:249">
      <c r="A999" s="3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3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  <c r="EC999" s="22"/>
      <c r="ED999" s="22"/>
      <c r="EE999" s="22"/>
      <c r="EF999" s="22"/>
      <c r="EG999" s="22"/>
      <c r="EH999" s="22"/>
      <c r="EI999" s="22"/>
      <c r="EJ999" s="22"/>
      <c r="EK999" s="22"/>
      <c r="EL999" s="22"/>
      <c r="EM999" s="22"/>
      <c r="EN999" s="22"/>
      <c r="EO999" s="22"/>
      <c r="EP999" s="22"/>
      <c r="EQ999" s="22"/>
      <c r="ER999" s="22"/>
      <c r="ES999" s="22"/>
      <c r="ET999" s="22"/>
      <c r="EU999" s="22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/>
      <c r="GB999" s="22"/>
      <c r="GC999" s="22"/>
      <c r="GD999" s="22"/>
      <c r="GE999" s="22"/>
      <c r="GF999" s="22"/>
      <c r="GG999" s="22"/>
      <c r="GH999" s="22"/>
      <c r="GI999" s="22"/>
      <c r="GJ999" s="22"/>
      <c r="GK999" s="22"/>
      <c r="GL999" s="22"/>
      <c r="GM999" s="22"/>
      <c r="GN999" s="22"/>
      <c r="GO999" s="22"/>
      <c r="GP999" s="22"/>
      <c r="GQ999" s="22"/>
      <c r="GR999" s="22"/>
      <c r="GS999" s="22"/>
      <c r="GT999" s="22"/>
      <c r="GU999" s="22"/>
      <c r="GV999" s="22"/>
      <c r="GW999" s="22"/>
      <c r="GX999" s="22"/>
      <c r="GY999" s="22"/>
      <c r="GZ999" s="22"/>
      <c r="HA999" s="22"/>
      <c r="HB999" s="22"/>
      <c r="HC999" s="22"/>
      <c r="HD999" s="22"/>
      <c r="HE999" s="22"/>
      <c r="HF999" s="22"/>
      <c r="HG999" s="22"/>
      <c r="HH999" s="22"/>
      <c r="HI999" s="22"/>
      <c r="HJ999" s="22"/>
      <c r="HK999" s="22"/>
      <c r="HL999" s="22"/>
      <c r="HM999" s="22"/>
      <c r="HN999" s="22"/>
      <c r="HO999" s="22"/>
      <c r="HP999" s="22"/>
      <c r="HQ999" s="22"/>
      <c r="HR999" s="22"/>
      <c r="HS999" s="22"/>
      <c r="HT999" s="22"/>
      <c r="HU999" s="22"/>
      <c r="HV999" s="22"/>
      <c r="HW999" s="22"/>
      <c r="HX999" s="22"/>
      <c r="HY999" s="22"/>
      <c r="HZ999" s="22"/>
      <c r="IA999" s="22"/>
      <c r="IB999" s="22"/>
      <c r="IC999" s="22"/>
      <c r="ID999" s="22"/>
      <c r="IE999" s="22"/>
      <c r="IF999" s="22"/>
      <c r="IG999" s="22"/>
      <c r="IH999" s="22"/>
      <c r="II999" s="22"/>
      <c r="IJ999" s="22"/>
      <c r="IK999" s="22"/>
      <c r="IL999" s="22"/>
      <c r="IM999" s="22"/>
      <c r="IN999" s="22"/>
      <c r="IO999" s="22"/>
    </row>
    <row r="1000" spans="1:249">
      <c r="A1000" s="3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3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  <c r="EC1000" s="22"/>
      <c r="ED1000" s="22"/>
      <c r="EE1000" s="22"/>
      <c r="EF1000" s="22"/>
      <c r="EG1000" s="22"/>
      <c r="EH1000" s="22"/>
      <c r="EI1000" s="22"/>
      <c r="EJ1000" s="22"/>
      <c r="EK1000" s="22"/>
      <c r="EL1000" s="22"/>
      <c r="EM1000" s="22"/>
      <c r="EN1000" s="22"/>
      <c r="EO1000" s="22"/>
      <c r="EP1000" s="22"/>
      <c r="EQ1000" s="22"/>
      <c r="ER1000" s="22"/>
      <c r="ES1000" s="22"/>
      <c r="ET1000" s="22"/>
      <c r="EU1000" s="22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22"/>
      <c r="GD1000" s="22"/>
      <c r="GE1000" s="22"/>
      <c r="GF1000" s="22"/>
      <c r="GG1000" s="22"/>
      <c r="GH1000" s="22"/>
      <c r="GI1000" s="22"/>
      <c r="GJ1000" s="22"/>
      <c r="GK1000" s="22"/>
      <c r="GL1000" s="22"/>
      <c r="GM1000" s="22"/>
      <c r="GN1000" s="22"/>
      <c r="GO1000" s="22"/>
      <c r="GP1000" s="22"/>
      <c r="GQ1000" s="22"/>
      <c r="GR1000" s="22"/>
      <c r="GS1000" s="22"/>
      <c r="GT1000" s="22"/>
      <c r="GU1000" s="22"/>
      <c r="GV1000" s="22"/>
      <c r="GW1000" s="22"/>
      <c r="GX1000" s="22"/>
      <c r="GY1000" s="22"/>
      <c r="GZ1000" s="22"/>
      <c r="HA1000" s="22"/>
      <c r="HB1000" s="22"/>
      <c r="HC1000" s="22"/>
      <c r="HD1000" s="22"/>
      <c r="HE1000" s="22"/>
      <c r="HF1000" s="22"/>
      <c r="HG1000" s="22"/>
      <c r="HH1000" s="22"/>
      <c r="HI1000" s="22"/>
      <c r="HJ1000" s="22"/>
      <c r="HK1000" s="22"/>
      <c r="HL1000" s="22"/>
      <c r="HM1000" s="22"/>
      <c r="HN1000" s="22"/>
      <c r="HO1000" s="22"/>
      <c r="HP1000" s="22"/>
      <c r="HQ1000" s="22"/>
      <c r="HR1000" s="22"/>
      <c r="HS1000" s="22"/>
      <c r="HT1000" s="22"/>
      <c r="HU1000" s="22"/>
      <c r="HV1000" s="22"/>
      <c r="HW1000" s="22"/>
      <c r="HX1000" s="22"/>
      <c r="HY1000" s="22"/>
      <c r="HZ1000" s="22"/>
      <c r="IA1000" s="22"/>
      <c r="IB1000" s="22"/>
      <c r="IC1000" s="22"/>
      <c r="ID1000" s="22"/>
      <c r="IE1000" s="22"/>
      <c r="IF1000" s="22"/>
      <c r="IG1000" s="22"/>
      <c r="IH1000" s="22"/>
      <c r="II1000" s="22"/>
      <c r="IJ1000" s="22"/>
      <c r="IK1000" s="22"/>
      <c r="IL1000" s="22"/>
      <c r="IM1000" s="22"/>
      <c r="IN1000" s="22"/>
      <c r="IO1000" s="22"/>
    </row>
    <row r="1001" spans="1:249">
      <c r="A1001" s="3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3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  <c r="CK1001" s="22"/>
      <c r="CL1001" s="22"/>
      <c r="CM1001" s="22"/>
      <c r="CN1001" s="22"/>
      <c r="CO1001" s="22"/>
      <c r="CP1001" s="22"/>
      <c r="CQ1001" s="22"/>
      <c r="CR1001" s="22"/>
      <c r="CS1001" s="22"/>
      <c r="CT1001" s="22"/>
      <c r="CU1001" s="22"/>
      <c r="CV1001" s="22"/>
      <c r="CW1001" s="22"/>
      <c r="CX1001" s="22"/>
      <c r="CY1001" s="22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22"/>
      <c r="DO1001" s="22"/>
      <c r="DP1001" s="22"/>
      <c r="DQ1001" s="22"/>
      <c r="DR1001" s="22"/>
      <c r="DS1001" s="22"/>
      <c r="DT1001" s="22"/>
      <c r="DU1001" s="22"/>
      <c r="DV1001" s="22"/>
      <c r="DW1001" s="22"/>
      <c r="DX1001" s="22"/>
      <c r="DY1001" s="22"/>
      <c r="DZ1001" s="22"/>
      <c r="EA1001" s="22"/>
      <c r="EB1001" s="22"/>
      <c r="EC1001" s="22"/>
      <c r="ED1001" s="22"/>
      <c r="EE1001" s="22"/>
      <c r="EF1001" s="22"/>
      <c r="EG1001" s="22"/>
      <c r="EH1001" s="22"/>
      <c r="EI1001" s="22"/>
      <c r="EJ1001" s="22"/>
      <c r="EK1001" s="22"/>
      <c r="EL1001" s="22"/>
      <c r="EM1001" s="22"/>
      <c r="EN1001" s="22"/>
      <c r="EO1001" s="22"/>
      <c r="EP1001" s="22"/>
      <c r="EQ1001" s="22"/>
      <c r="ER1001" s="22"/>
      <c r="ES1001" s="22"/>
      <c r="ET1001" s="22"/>
      <c r="EU1001" s="22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22"/>
      <c r="GD1001" s="22"/>
      <c r="GE1001" s="22"/>
      <c r="GF1001" s="22"/>
      <c r="GG1001" s="22"/>
      <c r="GH1001" s="22"/>
      <c r="GI1001" s="22"/>
      <c r="GJ1001" s="22"/>
      <c r="GK1001" s="22"/>
      <c r="GL1001" s="22"/>
      <c r="GM1001" s="22"/>
      <c r="GN1001" s="22"/>
      <c r="GO1001" s="22"/>
      <c r="GP1001" s="22"/>
      <c r="GQ1001" s="22"/>
      <c r="GR1001" s="22"/>
      <c r="GS1001" s="22"/>
      <c r="GT1001" s="22"/>
      <c r="GU1001" s="22"/>
      <c r="GV1001" s="22"/>
      <c r="GW1001" s="22"/>
      <c r="GX1001" s="22"/>
      <c r="GY1001" s="22"/>
      <c r="GZ1001" s="22"/>
      <c r="HA1001" s="22"/>
      <c r="HB1001" s="22"/>
      <c r="HC1001" s="22"/>
      <c r="HD1001" s="22"/>
      <c r="HE1001" s="22"/>
      <c r="HF1001" s="22"/>
      <c r="HG1001" s="22"/>
      <c r="HH1001" s="22"/>
      <c r="HI1001" s="22"/>
      <c r="HJ1001" s="22"/>
      <c r="HK1001" s="22"/>
      <c r="HL1001" s="22"/>
      <c r="HM1001" s="22"/>
      <c r="HN1001" s="22"/>
      <c r="HO1001" s="22"/>
      <c r="HP1001" s="22"/>
      <c r="HQ1001" s="22"/>
      <c r="HR1001" s="22"/>
      <c r="HS1001" s="22"/>
      <c r="HT1001" s="22"/>
      <c r="HU1001" s="22"/>
      <c r="HV1001" s="22"/>
      <c r="HW1001" s="22"/>
      <c r="HX1001" s="22"/>
      <c r="HY1001" s="22"/>
      <c r="HZ1001" s="22"/>
      <c r="IA1001" s="22"/>
      <c r="IB1001" s="22"/>
      <c r="IC1001" s="22"/>
      <c r="ID1001" s="22"/>
      <c r="IE1001" s="22"/>
      <c r="IF1001" s="22"/>
      <c r="IG1001" s="22"/>
      <c r="IH1001" s="22"/>
      <c r="II1001" s="22"/>
      <c r="IJ1001" s="22"/>
      <c r="IK1001" s="22"/>
      <c r="IL1001" s="22"/>
      <c r="IM1001" s="22"/>
      <c r="IN1001" s="22"/>
      <c r="IO1001" s="22"/>
    </row>
    <row r="1002" spans="1:249">
      <c r="A1002" s="3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3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  <c r="CG1002" s="22"/>
      <c r="CH1002" s="22"/>
      <c r="CI1002" s="22"/>
      <c r="CJ1002" s="22"/>
      <c r="CK1002" s="22"/>
      <c r="CL1002" s="22"/>
      <c r="CM1002" s="22"/>
      <c r="CN1002" s="22"/>
      <c r="CO1002" s="22"/>
      <c r="CP1002" s="22"/>
      <c r="CQ1002" s="22"/>
      <c r="CR1002" s="22"/>
      <c r="CS1002" s="22"/>
      <c r="CT1002" s="22"/>
      <c r="CU1002" s="22"/>
      <c r="CV1002" s="22"/>
      <c r="CW1002" s="22"/>
      <c r="CX1002" s="22"/>
      <c r="CY1002" s="22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22"/>
      <c r="DO1002" s="22"/>
      <c r="DP1002" s="22"/>
      <c r="DQ1002" s="22"/>
      <c r="DR1002" s="22"/>
      <c r="DS1002" s="22"/>
      <c r="DT1002" s="22"/>
      <c r="DU1002" s="22"/>
      <c r="DV1002" s="22"/>
      <c r="DW1002" s="22"/>
      <c r="DX1002" s="22"/>
      <c r="DY1002" s="22"/>
      <c r="DZ1002" s="22"/>
      <c r="EA1002" s="22"/>
      <c r="EB1002" s="22"/>
      <c r="EC1002" s="22"/>
      <c r="ED1002" s="22"/>
      <c r="EE1002" s="22"/>
      <c r="EF1002" s="22"/>
      <c r="EG1002" s="22"/>
      <c r="EH1002" s="22"/>
      <c r="EI1002" s="22"/>
      <c r="EJ1002" s="22"/>
      <c r="EK1002" s="22"/>
      <c r="EL1002" s="22"/>
      <c r="EM1002" s="22"/>
      <c r="EN1002" s="22"/>
      <c r="EO1002" s="22"/>
      <c r="EP1002" s="22"/>
      <c r="EQ1002" s="22"/>
      <c r="ER1002" s="22"/>
      <c r="ES1002" s="22"/>
      <c r="ET1002" s="22"/>
      <c r="EU1002" s="22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22"/>
      <c r="GD1002" s="22"/>
      <c r="GE1002" s="22"/>
      <c r="GF1002" s="22"/>
      <c r="GG1002" s="22"/>
      <c r="GH1002" s="22"/>
      <c r="GI1002" s="22"/>
      <c r="GJ1002" s="22"/>
      <c r="GK1002" s="22"/>
      <c r="GL1002" s="22"/>
      <c r="GM1002" s="22"/>
      <c r="GN1002" s="22"/>
      <c r="GO1002" s="22"/>
      <c r="GP1002" s="22"/>
      <c r="GQ1002" s="22"/>
      <c r="GR1002" s="22"/>
      <c r="GS1002" s="22"/>
      <c r="GT1002" s="22"/>
      <c r="GU1002" s="22"/>
      <c r="GV1002" s="22"/>
      <c r="GW1002" s="22"/>
      <c r="GX1002" s="22"/>
      <c r="GY1002" s="22"/>
      <c r="GZ1002" s="22"/>
      <c r="HA1002" s="22"/>
      <c r="HB1002" s="22"/>
      <c r="HC1002" s="22"/>
      <c r="HD1002" s="22"/>
      <c r="HE1002" s="22"/>
      <c r="HF1002" s="22"/>
      <c r="HG1002" s="22"/>
      <c r="HH1002" s="22"/>
      <c r="HI1002" s="22"/>
      <c r="HJ1002" s="22"/>
      <c r="HK1002" s="22"/>
      <c r="HL1002" s="22"/>
      <c r="HM1002" s="22"/>
      <c r="HN1002" s="22"/>
      <c r="HO1002" s="22"/>
      <c r="HP1002" s="22"/>
      <c r="HQ1002" s="22"/>
      <c r="HR1002" s="22"/>
      <c r="HS1002" s="22"/>
      <c r="HT1002" s="22"/>
      <c r="HU1002" s="22"/>
      <c r="HV1002" s="22"/>
      <c r="HW1002" s="22"/>
      <c r="HX1002" s="22"/>
      <c r="HY1002" s="22"/>
      <c r="HZ1002" s="22"/>
      <c r="IA1002" s="22"/>
      <c r="IB1002" s="22"/>
      <c r="IC1002" s="22"/>
      <c r="ID1002" s="22"/>
      <c r="IE1002" s="22"/>
      <c r="IF1002" s="22"/>
      <c r="IG1002" s="22"/>
      <c r="IH1002" s="22"/>
      <c r="II1002" s="22"/>
      <c r="IJ1002" s="22"/>
      <c r="IK1002" s="22"/>
      <c r="IL1002" s="22"/>
      <c r="IM1002" s="22"/>
      <c r="IN1002" s="22"/>
      <c r="IO1002" s="22"/>
    </row>
    <row r="1003" spans="1:249">
      <c r="A1003" s="3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3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  <c r="CK1003" s="22"/>
      <c r="CL1003" s="22"/>
      <c r="CM1003" s="22"/>
      <c r="CN1003" s="22"/>
      <c r="CO1003" s="22"/>
      <c r="CP1003" s="22"/>
      <c r="CQ1003" s="22"/>
      <c r="CR1003" s="22"/>
      <c r="CS1003" s="22"/>
      <c r="CT1003" s="22"/>
      <c r="CU1003" s="22"/>
      <c r="CV1003" s="22"/>
      <c r="CW1003" s="22"/>
      <c r="CX1003" s="22"/>
      <c r="CY1003" s="22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22"/>
      <c r="DO1003" s="22"/>
      <c r="DP1003" s="22"/>
      <c r="DQ1003" s="22"/>
      <c r="DR1003" s="22"/>
      <c r="DS1003" s="22"/>
      <c r="DT1003" s="22"/>
      <c r="DU1003" s="22"/>
      <c r="DV1003" s="22"/>
      <c r="DW1003" s="22"/>
      <c r="DX1003" s="22"/>
      <c r="DY1003" s="22"/>
      <c r="DZ1003" s="22"/>
      <c r="EA1003" s="22"/>
      <c r="EB1003" s="22"/>
      <c r="EC1003" s="22"/>
      <c r="ED1003" s="22"/>
      <c r="EE1003" s="22"/>
      <c r="EF1003" s="22"/>
      <c r="EG1003" s="22"/>
      <c r="EH1003" s="22"/>
      <c r="EI1003" s="22"/>
      <c r="EJ1003" s="22"/>
      <c r="EK1003" s="22"/>
      <c r="EL1003" s="22"/>
      <c r="EM1003" s="22"/>
      <c r="EN1003" s="22"/>
      <c r="EO1003" s="22"/>
      <c r="EP1003" s="22"/>
      <c r="EQ1003" s="22"/>
      <c r="ER1003" s="22"/>
      <c r="ES1003" s="22"/>
      <c r="ET1003" s="22"/>
      <c r="EU1003" s="22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22"/>
      <c r="GD1003" s="22"/>
      <c r="GE1003" s="22"/>
      <c r="GF1003" s="22"/>
      <c r="GG1003" s="22"/>
      <c r="GH1003" s="22"/>
      <c r="GI1003" s="22"/>
      <c r="GJ1003" s="22"/>
      <c r="GK1003" s="22"/>
      <c r="GL1003" s="22"/>
      <c r="GM1003" s="22"/>
      <c r="GN1003" s="22"/>
      <c r="GO1003" s="22"/>
      <c r="GP1003" s="22"/>
      <c r="GQ1003" s="22"/>
      <c r="GR1003" s="22"/>
      <c r="GS1003" s="22"/>
      <c r="GT1003" s="22"/>
      <c r="GU1003" s="22"/>
      <c r="GV1003" s="22"/>
      <c r="GW1003" s="22"/>
      <c r="GX1003" s="22"/>
      <c r="GY1003" s="22"/>
      <c r="GZ1003" s="22"/>
      <c r="HA1003" s="22"/>
      <c r="HB1003" s="22"/>
      <c r="HC1003" s="22"/>
      <c r="HD1003" s="22"/>
      <c r="HE1003" s="22"/>
      <c r="HF1003" s="22"/>
      <c r="HG1003" s="22"/>
      <c r="HH1003" s="22"/>
      <c r="HI1003" s="22"/>
      <c r="HJ1003" s="22"/>
      <c r="HK1003" s="22"/>
      <c r="HL1003" s="22"/>
      <c r="HM1003" s="22"/>
      <c r="HN1003" s="22"/>
      <c r="HO1003" s="22"/>
      <c r="HP1003" s="22"/>
      <c r="HQ1003" s="22"/>
      <c r="HR1003" s="22"/>
      <c r="HS1003" s="22"/>
      <c r="HT1003" s="22"/>
      <c r="HU1003" s="22"/>
      <c r="HV1003" s="22"/>
      <c r="HW1003" s="22"/>
      <c r="HX1003" s="22"/>
      <c r="HY1003" s="22"/>
      <c r="HZ1003" s="22"/>
      <c r="IA1003" s="22"/>
      <c r="IB1003" s="22"/>
      <c r="IC1003" s="22"/>
      <c r="ID1003" s="22"/>
      <c r="IE1003" s="22"/>
      <c r="IF1003" s="22"/>
      <c r="IG1003" s="22"/>
      <c r="IH1003" s="22"/>
      <c r="II1003" s="22"/>
      <c r="IJ1003" s="22"/>
      <c r="IK1003" s="22"/>
      <c r="IL1003" s="22"/>
      <c r="IM1003" s="22"/>
      <c r="IN1003" s="22"/>
      <c r="IO1003" s="22"/>
    </row>
    <row r="1004" spans="1:249">
      <c r="A1004" s="3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3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  <c r="CK1004" s="22"/>
      <c r="CL1004" s="22"/>
      <c r="CM1004" s="22"/>
      <c r="CN1004" s="22"/>
      <c r="CO1004" s="22"/>
      <c r="CP1004" s="22"/>
      <c r="CQ1004" s="22"/>
      <c r="CR1004" s="22"/>
      <c r="CS1004" s="22"/>
      <c r="CT1004" s="22"/>
      <c r="CU1004" s="22"/>
      <c r="CV1004" s="22"/>
      <c r="CW1004" s="22"/>
      <c r="CX1004" s="22"/>
      <c r="CY1004" s="22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22"/>
      <c r="DO1004" s="22"/>
      <c r="DP1004" s="22"/>
      <c r="DQ1004" s="22"/>
      <c r="DR1004" s="22"/>
      <c r="DS1004" s="22"/>
      <c r="DT1004" s="22"/>
      <c r="DU1004" s="22"/>
      <c r="DV1004" s="22"/>
      <c r="DW1004" s="22"/>
      <c r="DX1004" s="22"/>
      <c r="DY1004" s="22"/>
      <c r="DZ1004" s="22"/>
      <c r="EA1004" s="22"/>
      <c r="EB1004" s="22"/>
      <c r="EC1004" s="22"/>
      <c r="ED1004" s="22"/>
      <c r="EE1004" s="22"/>
      <c r="EF1004" s="22"/>
      <c r="EG1004" s="22"/>
      <c r="EH1004" s="22"/>
      <c r="EI1004" s="22"/>
      <c r="EJ1004" s="22"/>
      <c r="EK1004" s="22"/>
      <c r="EL1004" s="22"/>
      <c r="EM1004" s="22"/>
      <c r="EN1004" s="22"/>
      <c r="EO1004" s="22"/>
      <c r="EP1004" s="22"/>
      <c r="EQ1004" s="22"/>
      <c r="ER1004" s="22"/>
      <c r="ES1004" s="22"/>
      <c r="ET1004" s="22"/>
      <c r="EU1004" s="22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22"/>
      <c r="GD1004" s="22"/>
      <c r="GE1004" s="22"/>
      <c r="GF1004" s="22"/>
      <c r="GG1004" s="22"/>
      <c r="GH1004" s="22"/>
      <c r="GI1004" s="22"/>
      <c r="GJ1004" s="22"/>
      <c r="GK1004" s="22"/>
      <c r="GL1004" s="22"/>
      <c r="GM1004" s="22"/>
      <c r="GN1004" s="22"/>
      <c r="GO1004" s="22"/>
      <c r="GP1004" s="22"/>
      <c r="GQ1004" s="22"/>
      <c r="GR1004" s="22"/>
      <c r="GS1004" s="22"/>
      <c r="GT1004" s="22"/>
      <c r="GU1004" s="22"/>
      <c r="GV1004" s="22"/>
      <c r="GW1004" s="22"/>
      <c r="GX1004" s="22"/>
      <c r="GY1004" s="22"/>
      <c r="GZ1004" s="22"/>
      <c r="HA1004" s="22"/>
      <c r="HB1004" s="22"/>
      <c r="HC1004" s="22"/>
      <c r="HD1004" s="22"/>
      <c r="HE1004" s="22"/>
      <c r="HF1004" s="22"/>
      <c r="HG1004" s="22"/>
      <c r="HH1004" s="22"/>
      <c r="HI1004" s="22"/>
      <c r="HJ1004" s="22"/>
      <c r="HK1004" s="22"/>
      <c r="HL1004" s="22"/>
      <c r="HM1004" s="22"/>
      <c r="HN1004" s="22"/>
      <c r="HO1004" s="22"/>
      <c r="HP1004" s="22"/>
      <c r="HQ1004" s="22"/>
      <c r="HR1004" s="22"/>
      <c r="HS1004" s="22"/>
      <c r="HT1004" s="22"/>
      <c r="HU1004" s="22"/>
      <c r="HV1004" s="22"/>
      <c r="HW1004" s="22"/>
      <c r="HX1004" s="22"/>
      <c r="HY1004" s="22"/>
      <c r="HZ1004" s="22"/>
      <c r="IA1004" s="22"/>
      <c r="IB1004" s="22"/>
      <c r="IC1004" s="22"/>
      <c r="ID1004" s="22"/>
      <c r="IE1004" s="22"/>
      <c r="IF1004" s="22"/>
      <c r="IG1004" s="22"/>
      <c r="IH1004" s="22"/>
      <c r="II1004" s="22"/>
      <c r="IJ1004" s="22"/>
      <c r="IK1004" s="22"/>
      <c r="IL1004" s="22"/>
      <c r="IM1004" s="22"/>
      <c r="IN1004" s="22"/>
      <c r="IO1004" s="22"/>
    </row>
    <row r="1005" spans="1:249">
      <c r="A1005" s="3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3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  <c r="CK1005" s="22"/>
      <c r="CL1005" s="22"/>
      <c r="CM1005" s="22"/>
      <c r="CN1005" s="22"/>
      <c r="CO1005" s="22"/>
      <c r="CP1005" s="22"/>
      <c r="CQ1005" s="22"/>
      <c r="CR1005" s="22"/>
      <c r="CS1005" s="22"/>
      <c r="CT1005" s="22"/>
      <c r="CU1005" s="22"/>
      <c r="CV1005" s="22"/>
      <c r="CW1005" s="22"/>
      <c r="CX1005" s="22"/>
      <c r="CY1005" s="22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22"/>
      <c r="DO1005" s="22"/>
      <c r="DP1005" s="22"/>
      <c r="DQ1005" s="22"/>
      <c r="DR1005" s="22"/>
      <c r="DS1005" s="22"/>
      <c r="DT1005" s="22"/>
      <c r="DU1005" s="22"/>
      <c r="DV1005" s="22"/>
      <c r="DW1005" s="22"/>
      <c r="DX1005" s="22"/>
      <c r="DY1005" s="22"/>
      <c r="DZ1005" s="22"/>
      <c r="EA1005" s="22"/>
      <c r="EB1005" s="22"/>
      <c r="EC1005" s="22"/>
      <c r="ED1005" s="22"/>
      <c r="EE1005" s="22"/>
      <c r="EF1005" s="22"/>
      <c r="EG1005" s="22"/>
      <c r="EH1005" s="22"/>
      <c r="EI1005" s="22"/>
      <c r="EJ1005" s="22"/>
      <c r="EK1005" s="22"/>
      <c r="EL1005" s="22"/>
      <c r="EM1005" s="22"/>
      <c r="EN1005" s="22"/>
      <c r="EO1005" s="22"/>
      <c r="EP1005" s="22"/>
      <c r="EQ1005" s="22"/>
      <c r="ER1005" s="22"/>
      <c r="ES1005" s="22"/>
      <c r="ET1005" s="22"/>
      <c r="EU1005" s="22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22"/>
      <c r="GD1005" s="22"/>
      <c r="GE1005" s="22"/>
      <c r="GF1005" s="22"/>
      <c r="GG1005" s="22"/>
      <c r="GH1005" s="22"/>
      <c r="GI1005" s="22"/>
      <c r="GJ1005" s="22"/>
      <c r="GK1005" s="22"/>
      <c r="GL1005" s="22"/>
      <c r="GM1005" s="22"/>
      <c r="GN1005" s="22"/>
      <c r="GO1005" s="22"/>
      <c r="GP1005" s="22"/>
      <c r="GQ1005" s="22"/>
      <c r="GR1005" s="22"/>
      <c r="GS1005" s="22"/>
      <c r="GT1005" s="22"/>
      <c r="GU1005" s="22"/>
      <c r="GV1005" s="22"/>
      <c r="GW1005" s="22"/>
      <c r="GX1005" s="22"/>
      <c r="GY1005" s="22"/>
      <c r="GZ1005" s="22"/>
      <c r="HA1005" s="22"/>
      <c r="HB1005" s="22"/>
      <c r="HC1005" s="22"/>
      <c r="HD1005" s="22"/>
      <c r="HE1005" s="22"/>
      <c r="HF1005" s="22"/>
      <c r="HG1005" s="22"/>
      <c r="HH1005" s="22"/>
      <c r="HI1005" s="22"/>
      <c r="HJ1005" s="22"/>
      <c r="HK1005" s="22"/>
      <c r="HL1005" s="22"/>
      <c r="HM1005" s="22"/>
      <c r="HN1005" s="22"/>
      <c r="HO1005" s="22"/>
      <c r="HP1005" s="22"/>
      <c r="HQ1005" s="22"/>
      <c r="HR1005" s="22"/>
      <c r="HS1005" s="22"/>
      <c r="HT1005" s="22"/>
      <c r="HU1005" s="22"/>
      <c r="HV1005" s="22"/>
      <c r="HW1005" s="22"/>
      <c r="HX1005" s="22"/>
      <c r="HY1005" s="22"/>
      <c r="HZ1005" s="22"/>
      <c r="IA1005" s="22"/>
      <c r="IB1005" s="22"/>
      <c r="IC1005" s="22"/>
      <c r="ID1005" s="22"/>
      <c r="IE1005" s="22"/>
      <c r="IF1005" s="22"/>
      <c r="IG1005" s="22"/>
      <c r="IH1005" s="22"/>
      <c r="II1005" s="22"/>
      <c r="IJ1005" s="22"/>
      <c r="IK1005" s="22"/>
      <c r="IL1005" s="22"/>
      <c r="IM1005" s="22"/>
      <c r="IN1005" s="22"/>
      <c r="IO1005" s="22"/>
    </row>
    <row r="1006" spans="1:249">
      <c r="A1006" s="3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3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  <c r="CG1006" s="22"/>
      <c r="CH1006" s="22"/>
      <c r="CI1006" s="22"/>
      <c r="CJ1006" s="22"/>
      <c r="CK1006" s="22"/>
      <c r="CL1006" s="22"/>
      <c r="CM1006" s="22"/>
      <c r="CN1006" s="22"/>
      <c r="CO1006" s="22"/>
      <c r="CP1006" s="22"/>
      <c r="CQ1006" s="22"/>
      <c r="CR1006" s="22"/>
      <c r="CS1006" s="22"/>
      <c r="CT1006" s="22"/>
      <c r="CU1006" s="22"/>
      <c r="CV1006" s="22"/>
      <c r="CW1006" s="22"/>
      <c r="CX1006" s="22"/>
      <c r="CY1006" s="22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22"/>
      <c r="DO1006" s="22"/>
      <c r="DP1006" s="22"/>
      <c r="DQ1006" s="22"/>
      <c r="DR1006" s="22"/>
      <c r="DS1006" s="22"/>
      <c r="DT1006" s="22"/>
      <c r="DU1006" s="22"/>
      <c r="DV1006" s="22"/>
      <c r="DW1006" s="22"/>
      <c r="DX1006" s="22"/>
      <c r="DY1006" s="22"/>
      <c r="DZ1006" s="22"/>
      <c r="EA1006" s="22"/>
      <c r="EB1006" s="22"/>
      <c r="EC1006" s="22"/>
      <c r="ED1006" s="22"/>
      <c r="EE1006" s="22"/>
      <c r="EF1006" s="22"/>
      <c r="EG1006" s="22"/>
      <c r="EH1006" s="22"/>
      <c r="EI1006" s="22"/>
      <c r="EJ1006" s="22"/>
      <c r="EK1006" s="22"/>
      <c r="EL1006" s="22"/>
      <c r="EM1006" s="22"/>
      <c r="EN1006" s="22"/>
      <c r="EO1006" s="22"/>
      <c r="EP1006" s="22"/>
      <c r="EQ1006" s="22"/>
      <c r="ER1006" s="22"/>
      <c r="ES1006" s="22"/>
      <c r="ET1006" s="22"/>
      <c r="EU1006" s="22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22"/>
      <c r="GD1006" s="22"/>
      <c r="GE1006" s="22"/>
      <c r="GF1006" s="22"/>
      <c r="GG1006" s="22"/>
      <c r="GH1006" s="22"/>
      <c r="GI1006" s="22"/>
      <c r="GJ1006" s="22"/>
      <c r="GK1006" s="22"/>
      <c r="GL1006" s="22"/>
      <c r="GM1006" s="22"/>
      <c r="GN1006" s="22"/>
      <c r="GO1006" s="22"/>
      <c r="GP1006" s="22"/>
      <c r="GQ1006" s="22"/>
      <c r="GR1006" s="22"/>
      <c r="GS1006" s="22"/>
      <c r="GT1006" s="22"/>
      <c r="GU1006" s="22"/>
      <c r="GV1006" s="22"/>
      <c r="GW1006" s="22"/>
      <c r="GX1006" s="22"/>
      <c r="GY1006" s="22"/>
      <c r="GZ1006" s="22"/>
      <c r="HA1006" s="22"/>
      <c r="HB1006" s="22"/>
      <c r="HC1006" s="22"/>
      <c r="HD1006" s="22"/>
      <c r="HE1006" s="22"/>
      <c r="HF1006" s="22"/>
      <c r="HG1006" s="22"/>
      <c r="HH1006" s="22"/>
      <c r="HI1006" s="22"/>
      <c r="HJ1006" s="22"/>
      <c r="HK1006" s="22"/>
      <c r="HL1006" s="22"/>
      <c r="HM1006" s="22"/>
      <c r="HN1006" s="22"/>
      <c r="HO1006" s="22"/>
      <c r="HP1006" s="22"/>
      <c r="HQ1006" s="22"/>
      <c r="HR1006" s="22"/>
      <c r="HS1006" s="22"/>
      <c r="HT1006" s="22"/>
      <c r="HU1006" s="22"/>
      <c r="HV1006" s="22"/>
      <c r="HW1006" s="22"/>
      <c r="HX1006" s="22"/>
      <c r="HY1006" s="22"/>
      <c r="HZ1006" s="22"/>
      <c r="IA1006" s="22"/>
      <c r="IB1006" s="22"/>
      <c r="IC1006" s="22"/>
      <c r="ID1006" s="22"/>
      <c r="IE1006" s="22"/>
      <c r="IF1006" s="22"/>
      <c r="IG1006" s="22"/>
      <c r="IH1006" s="22"/>
      <c r="II1006" s="22"/>
      <c r="IJ1006" s="22"/>
      <c r="IK1006" s="22"/>
      <c r="IL1006" s="22"/>
      <c r="IM1006" s="22"/>
      <c r="IN1006" s="22"/>
      <c r="IO1006" s="22"/>
    </row>
    <row r="1007" spans="1:249">
      <c r="A1007" s="3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3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  <c r="CG1007" s="22"/>
      <c r="CH1007" s="22"/>
      <c r="CI1007" s="22"/>
      <c r="CJ1007" s="22"/>
      <c r="CK1007" s="22"/>
      <c r="CL1007" s="22"/>
      <c r="CM1007" s="22"/>
      <c r="CN1007" s="22"/>
      <c r="CO1007" s="22"/>
      <c r="CP1007" s="22"/>
      <c r="CQ1007" s="22"/>
      <c r="CR1007" s="22"/>
      <c r="CS1007" s="22"/>
      <c r="CT1007" s="22"/>
      <c r="CU1007" s="22"/>
      <c r="CV1007" s="22"/>
      <c r="CW1007" s="22"/>
      <c r="CX1007" s="22"/>
      <c r="CY1007" s="22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22"/>
      <c r="DO1007" s="22"/>
      <c r="DP1007" s="22"/>
      <c r="DQ1007" s="22"/>
      <c r="DR1007" s="22"/>
      <c r="DS1007" s="22"/>
      <c r="DT1007" s="22"/>
      <c r="DU1007" s="22"/>
      <c r="DV1007" s="22"/>
      <c r="DW1007" s="22"/>
      <c r="DX1007" s="22"/>
      <c r="DY1007" s="22"/>
      <c r="DZ1007" s="22"/>
      <c r="EA1007" s="22"/>
      <c r="EB1007" s="22"/>
      <c r="EC1007" s="22"/>
      <c r="ED1007" s="22"/>
      <c r="EE1007" s="22"/>
      <c r="EF1007" s="22"/>
      <c r="EG1007" s="22"/>
      <c r="EH1007" s="22"/>
      <c r="EI1007" s="22"/>
      <c r="EJ1007" s="22"/>
      <c r="EK1007" s="22"/>
      <c r="EL1007" s="22"/>
      <c r="EM1007" s="22"/>
      <c r="EN1007" s="22"/>
      <c r="EO1007" s="22"/>
      <c r="EP1007" s="22"/>
      <c r="EQ1007" s="22"/>
      <c r="ER1007" s="22"/>
      <c r="ES1007" s="22"/>
      <c r="ET1007" s="22"/>
      <c r="EU1007" s="22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22"/>
      <c r="GD1007" s="22"/>
      <c r="GE1007" s="22"/>
      <c r="GF1007" s="22"/>
      <c r="GG1007" s="22"/>
      <c r="GH1007" s="22"/>
      <c r="GI1007" s="22"/>
      <c r="GJ1007" s="22"/>
      <c r="GK1007" s="22"/>
      <c r="GL1007" s="22"/>
      <c r="GM1007" s="22"/>
      <c r="GN1007" s="22"/>
      <c r="GO1007" s="22"/>
      <c r="GP1007" s="22"/>
      <c r="GQ1007" s="22"/>
      <c r="GR1007" s="22"/>
      <c r="GS1007" s="22"/>
      <c r="GT1007" s="22"/>
      <c r="GU1007" s="22"/>
      <c r="GV1007" s="22"/>
      <c r="GW1007" s="22"/>
      <c r="GX1007" s="22"/>
      <c r="GY1007" s="22"/>
      <c r="GZ1007" s="22"/>
      <c r="HA1007" s="22"/>
      <c r="HB1007" s="22"/>
      <c r="HC1007" s="22"/>
      <c r="HD1007" s="22"/>
      <c r="HE1007" s="22"/>
      <c r="HF1007" s="22"/>
      <c r="HG1007" s="22"/>
      <c r="HH1007" s="22"/>
      <c r="HI1007" s="22"/>
      <c r="HJ1007" s="22"/>
      <c r="HK1007" s="22"/>
      <c r="HL1007" s="22"/>
      <c r="HM1007" s="22"/>
      <c r="HN1007" s="22"/>
      <c r="HO1007" s="22"/>
      <c r="HP1007" s="22"/>
      <c r="HQ1007" s="22"/>
      <c r="HR1007" s="22"/>
      <c r="HS1007" s="22"/>
      <c r="HT1007" s="22"/>
      <c r="HU1007" s="22"/>
      <c r="HV1007" s="22"/>
      <c r="HW1007" s="22"/>
      <c r="HX1007" s="22"/>
      <c r="HY1007" s="22"/>
      <c r="HZ1007" s="22"/>
      <c r="IA1007" s="22"/>
      <c r="IB1007" s="22"/>
      <c r="IC1007" s="22"/>
      <c r="ID1007" s="22"/>
      <c r="IE1007" s="22"/>
      <c r="IF1007" s="22"/>
      <c r="IG1007" s="22"/>
      <c r="IH1007" s="22"/>
      <c r="II1007" s="22"/>
      <c r="IJ1007" s="22"/>
      <c r="IK1007" s="22"/>
      <c r="IL1007" s="22"/>
      <c r="IM1007" s="22"/>
      <c r="IN1007" s="22"/>
      <c r="IO1007" s="22"/>
    </row>
    <row r="1008" spans="1:249">
      <c r="A1008" s="3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3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  <c r="CG1008" s="22"/>
      <c r="CH1008" s="22"/>
      <c r="CI1008" s="22"/>
      <c r="CJ1008" s="22"/>
      <c r="CK1008" s="22"/>
      <c r="CL1008" s="22"/>
      <c r="CM1008" s="22"/>
      <c r="CN1008" s="22"/>
      <c r="CO1008" s="22"/>
      <c r="CP1008" s="22"/>
      <c r="CQ1008" s="22"/>
      <c r="CR1008" s="22"/>
      <c r="CS1008" s="22"/>
      <c r="CT1008" s="22"/>
      <c r="CU1008" s="22"/>
      <c r="CV1008" s="22"/>
      <c r="CW1008" s="22"/>
      <c r="CX1008" s="22"/>
      <c r="CY1008" s="22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22"/>
      <c r="DO1008" s="22"/>
      <c r="DP1008" s="22"/>
      <c r="DQ1008" s="22"/>
      <c r="DR1008" s="22"/>
      <c r="DS1008" s="22"/>
      <c r="DT1008" s="22"/>
      <c r="DU1008" s="22"/>
      <c r="DV1008" s="22"/>
      <c r="DW1008" s="22"/>
      <c r="DX1008" s="22"/>
      <c r="DY1008" s="22"/>
      <c r="DZ1008" s="22"/>
      <c r="EA1008" s="22"/>
      <c r="EB1008" s="22"/>
      <c r="EC1008" s="22"/>
      <c r="ED1008" s="22"/>
      <c r="EE1008" s="22"/>
      <c r="EF1008" s="22"/>
      <c r="EG1008" s="22"/>
      <c r="EH1008" s="22"/>
      <c r="EI1008" s="22"/>
      <c r="EJ1008" s="22"/>
      <c r="EK1008" s="22"/>
      <c r="EL1008" s="22"/>
      <c r="EM1008" s="22"/>
      <c r="EN1008" s="22"/>
      <c r="EO1008" s="22"/>
      <c r="EP1008" s="22"/>
      <c r="EQ1008" s="22"/>
      <c r="ER1008" s="22"/>
      <c r="ES1008" s="22"/>
      <c r="ET1008" s="22"/>
      <c r="EU1008" s="22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22"/>
      <c r="GD1008" s="22"/>
      <c r="GE1008" s="22"/>
      <c r="GF1008" s="22"/>
      <c r="GG1008" s="22"/>
      <c r="GH1008" s="22"/>
      <c r="GI1008" s="22"/>
      <c r="GJ1008" s="22"/>
      <c r="GK1008" s="22"/>
      <c r="GL1008" s="22"/>
      <c r="GM1008" s="22"/>
      <c r="GN1008" s="22"/>
      <c r="GO1008" s="22"/>
      <c r="GP1008" s="22"/>
      <c r="GQ1008" s="22"/>
      <c r="GR1008" s="22"/>
      <c r="GS1008" s="22"/>
      <c r="GT1008" s="22"/>
      <c r="GU1008" s="22"/>
      <c r="GV1008" s="22"/>
      <c r="GW1008" s="22"/>
      <c r="GX1008" s="22"/>
      <c r="GY1008" s="22"/>
      <c r="GZ1008" s="22"/>
      <c r="HA1008" s="22"/>
      <c r="HB1008" s="22"/>
      <c r="HC1008" s="22"/>
      <c r="HD1008" s="22"/>
      <c r="HE1008" s="22"/>
      <c r="HF1008" s="22"/>
      <c r="HG1008" s="22"/>
      <c r="HH1008" s="22"/>
      <c r="HI1008" s="22"/>
      <c r="HJ1008" s="22"/>
      <c r="HK1008" s="22"/>
      <c r="HL1008" s="22"/>
      <c r="HM1008" s="22"/>
      <c r="HN1008" s="22"/>
      <c r="HO1008" s="22"/>
      <c r="HP1008" s="22"/>
      <c r="HQ1008" s="22"/>
      <c r="HR1008" s="22"/>
      <c r="HS1008" s="22"/>
      <c r="HT1008" s="22"/>
      <c r="HU1008" s="22"/>
      <c r="HV1008" s="22"/>
      <c r="HW1008" s="22"/>
      <c r="HX1008" s="22"/>
      <c r="HY1008" s="22"/>
      <c r="HZ1008" s="22"/>
      <c r="IA1008" s="22"/>
      <c r="IB1008" s="22"/>
      <c r="IC1008" s="22"/>
      <c r="ID1008" s="22"/>
      <c r="IE1008" s="22"/>
      <c r="IF1008" s="22"/>
      <c r="IG1008" s="22"/>
      <c r="IH1008" s="22"/>
      <c r="II1008" s="22"/>
      <c r="IJ1008" s="22"/>
      <c r="IK1008" s="22"/>
      <c r="IL1008" s="22"/>
      <c r="IM1008" s="22"/>
      <c r="IN1008" s="22"/>
      <c r="IO1008" s="22"/>
    </row>
    <row r="1009" spans="1:249">
      <c r="A1009" s="3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3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  <c r="CG1009" s="22"/>
      <c r="CH1009" s="22"/>
      <c r="CI1009" s="22"/>
      <c r="CJ1009" s="22"/>
      <c r="CK1009" s="22"/>
      <c r="CL1009" s="22"/>
      <c r="CM1009" s="22"/>
      <c r="CN1009" s="22"/>
      <c r="CO1009" s="22"/>
      <c r="CP1009" s="22"/>
      <c r="CQ1009" s="22"/>
      <c r="CR1009" s="22"/>
      <c r="CS1009" s="22"/>
      <c r="CT1009" s="22"/>
      <c r="CU1009" s="22"/>
      <c r="CV1009" s="22"/>
      <c r="CW1009" s="22"/>
      <c r="CX1009" s="22"/>
      <c r="CY1009" s="22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22"/>
      <c r="DO1009" s="22"/>
      <c r="DP1009" s="22"/>
      <c r="DQ1009" s="22"/>
      <c r="DR1009" s="22"/>
      <c r="DS1009" s="22"/>
      <c r="DT1009" s="22"/>
      <c r="DU1009" s="22"/>
      <c r="DV1009" s="22"/>
      <c r="DW1009" s="22"/>
      <c r="DX1009" s="22"/>
      <c r="DY1009" s="22"/>
      <c r="DZ1009" s="22"/>
      <c r="EA1009" s="22"/>
      <c r="EB1009" s="22"/>
      <c r="EC1009" s="22"/>
      <c r="ED1009" s="22"/>
      <c r="EE1009" s="22"/>
      <c r="EF1009" s="22"/>
      <c r="EG1009" s="22"/>
      <c r="EH1009" s="22"/>
      <c r="EI1009" s="22"/>
      <c r="EJ1009" s="22"/>
      <c r="EK1009" s="22"/>
      <c r="EL1009" s="22"/>
      <c r="EM1009" s="22"/>
      <c r="EN1009" s="22"/>
      <c r="EO1009" s="22"/>
      <c r="EP1009" s="22"/>
      <c r="EQ1009" s="22"/>
      <c r="ER1009" s="22"/>
      <c r="ES1009" s="22"/>
      <c r="ET1009" s="22"/>
      <c r="EU1009" s="22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22"/>
      <c r="GD1009" s="22"/>
      <c r="GE1009" s="22"/>
      <c r="GF1009" s="22"/>
      <c r="GG1009" s="22"/>
      <c r="GH1009" s="22"/>
      <c r="GI1009" s="22"/>
      <c r="GJ1009" s="22"/>
      <c r="GK1009" s="22"/>
      <c r="GL1009" s="22"/>
      <c r="GM1009" s="22"/>
      <c r="GN1009" s="22"/>
      <c r="GO1009" s="22"/>
      <c r="GP1009" s="22"/>
      <c r="GQ1009" s="22"/>
      <c r="GR1009" s="22"/>
      <c r="GS1009" s="22"/>
      <c r="GT1009" s="22"/>
      <c r="GU1009" s="22"/>
      <c r="GV1009" s="22"/>
      <c r="GW1009" s="22"/>
      <c r="GX1009" s="22"/>
      <c r="GY1009" s="22"/>
      <c r="GZ1009" s="22"/>
      <c r="HA1009" s="22"/>
      <c r="HB1009" s="22"/>
      <c r="HC1009" s="22"/>
      <c r="HD1009" s="22"/>
      <c r="HE1009" s="22"/>
      <c r="HF1009" s="22"/>
      <c r="HG1009" s="22"/>
      <c r="HH1009" s="22"/>
      <c r="HI1009" s="22"/>
      <c r="HJ1009" s="22"/>
      <c r="HK1009" s="22"/>
      <c r="HL1009" s="22"/>
      <c r="HM1009" s="22"/>
      <c r="HN1009" s="22"/>
      <c r="HO1009" s="22"/>
      <c r="HP1009" s="22"/>
      <c r="HQ1009" s="22"/>
      <c r="HR1009" s="22"/>
      <c r="HS1009" s="22"/>
      <c r="HT1009" s="22"/>
      <c r="HU1009" s="22"/>
      <c r="HV1009" s="22"/>
      <c r="HW1009" s="22"/>
      <c r="HX1009" s="22"/>
      <c r="HY1009" s="22"/>
      <c r="HZ1009" s="22"/>
      <c r="IA1009" s="22"/>
      <c r="IB1009" s="22"/>
      <c r="IC1009" s="22"/>
      <c r="ID1009" s="22"/>
      <c r="IE1009" s="22"/>
      <c r="IF1009" s="22"/>
      <c r="IG1009" s="22"/>
      <c r="IH1009" s="22"/>
      <c r="II1009" s="22"/>
      <c r="IJ1009" s="22"/>
      <c r="IK1009" s="22"/>
      <c r="IL1009" s="22"/>
      <c r="IM1009" s="22"/>
      <c r="IN1009" s="22"/>
      <c r="IO1009" s="22"/>
    </row>
    <row r="1010" spans="1:249">
      <c r="A1010" s="3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3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  <c r="CG1010" s="22"/>
      <c r="CH1010" s="22"/>
      <c r="CI1010" s="22"/>
      <c r="CJ1010" s="22"/>
      <c r="CK1010" s="22"/>
      <c r="CL1010" s="22"/>
      <c r="CM1010" s="22"/>
      <c r="CN1010" s="22"/>
      <c r="CO1010" s="22"/>
      <c r="CP1010" s="22"/>
      <c r="CQ1010" s="22"/>
      <c r="CR1010" s="22"/>
      <c r="CS1010" s="22"/>
      <c r="CT1010" s="22"/>
      <c r="CU1010" s="22"/>
      <c r="CV1010" s="22"/>
      <c r="CW1010" s="22"/>
      <c r="CX1010" s="22"/>
      <c r="CY1010" s="22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22"/>
      <c r="DO1010" s="22"/>
      <c r="DP1010" s="22"/>
      <c r="DQ1010" s="22"/>
      <c r="DR1010" s="22"/>
      <c r="DS1010" s="22"/>
      <c r="DT1010" s="22"/>
      <c r="DU1010" s="22"/>
      <c r="DV1010" s="22"/>
      <c r="DW1010" s="22"/>
      <c r="DX1010" s="22"/>
      <c r="DY1010" s="22"/>
      <c r="DZ1010" s="22"/>
      <c r="EA1010" s="22"/>
      <c r="EB1010" s="22"/>
      <c r="EC1010" s="22"/>
      <c r="ED1010" s="22"/>
      <c r="EE1010" s="22"/>
      <c r="EF1010" s="22"/>
      <c r="EG1010" s="22"/>
      <c r="EH1010" s="22"/>
      <c r="EI1010" s="22"/>
      <c r="EJ1010" s="22"/>
      <c r="EK1010" s="22"/>
      <c r="EL1010" s="22"/>
      <c r="EM1010" s="22"/>
      <c r="EN1010" s="22"/>
      <c r="EO1010" s="22"/>
      <c r="EP1010" s="22"/>
      <c r="EQ1010" s="22"/>
      <c r="ER1010" s="22"/>
      <c r="ES1010" s="22"/>
      <c r="ET1010" s="22"/>
      <c r="EU1010" s="22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22"/>
      <c r="GD1010" s="22"/>
      <c r="GE1010" s="22"/>
      <c r="GF1010" s="22"/>
      <c r="GG1010" s="22"/>
      <c r="GH1010" s="22"/>
      <c r="GI1010" s="22"/>
      <c r="GJ1010" s="22"/>
      <c r="GK1010" s="22"/>
      <c r="GL1010" s="22"/>
      <c r="GM1010" s="22"/>
      <c r="GN1010" s="22"/>
      <c r="GO1010" s="22"/>
      <c r="GP1010" s="22"/>
      <c r="GQ1010" s="22"/>
      <c r="GR1010" s="22"/>
      <c r="GS1010" s="22"/>
      <c r="GT1010" s="22"/>
      <c r="GU1010" s="22"/>
      <c r="GV1010" s="22"/>
      <c r="GW1010" s="22"/>
      <c r="GX1010" s="22"/>
      <c r="GY1010" s="22"/>
      <c r="GZ1010" s="22"/>
      <c r="HA1010" s="22"/>
      <c r="HB1010" s="22"/>
      <c r="HC1010" s="22"/>
      <c r="HD1010" s="22"/>
      <c r="HE1010" s="22"/>
      <c r="HF1010" s="22"/>
      <c r="HG1010" s="22"/>
      <c r="HH1010" s="22"/>
      <c r="HI1010" s="22"/>
      <c r="HJ1010" s="22"/>
      <c r="HK1010" s="22"/>
      <c r="HL1010" s="22"/>
      <c r="HM1010" s="22"/>
      <c r="HN1010" s="22"/>
      <c r="HO1010" s="22"/>
      <c r="HP1010" s="22"/>
      <c r="HQ1010" s="22"/>
      <c r="HR1010" s="22"/>
      <c r="HS1010" s="22"/>
      <c r="HT1010" s="22"/>
      <c r="HU1010" s="22"/>
      <c r="HV1010" s="22"/>
      <c r="HW1010" s="22"/>
      <c r="HX1010" s="22"/>
      <c r="HY1010" s="22"/>
      <c r="HZ1010" s="22"/>
      <c r="IA1010" s="22"/>
      <c r="IB1010" s="22"/>
      <c r="IC1010" s="22"/>
      <c r="ID1010" s="22"/>
      <c r="IE1010" s="22"/>
      <c r="IF1010" s="22"/>
      <c r="IG1010" s="22"/>
      <c r="IH1010" s="22"/>
      <c r="II1010" s="22"/>
      <c r="IJ1010" s="22"/>
      <c r="IK1010" s="22"/>
      <c r="IL1010" s="22"/>
      <c r="IM1010" s="22"/>
      <c r="IN1010" s="22"/>
      <c r="IO1010" s="22"/>
    </row>
    <row r="1011" spans="1:249">
      <c r="A1011" s="3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3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  <c r="CG1011" s="22"/>
      <c r="CH1011" s="22"/>
      <c r="CI1011" s="22"/>
      <c r="CJ1011" s="22"/>
      <c r="CK1011" s="22"/>
      <c r="CL1011" s="22"/>
      <c r="CM1011" s="22"/>
      <c r="CN1011" s="22"/>
      <c r="CO1011" s="22"/>
      <c r="CP1011" s="22"/>
      <c r="CQ1011" s="22"/>
      <c r="CR1011" s="22"/>
      <c r="CS1011" s="22"/>
      <c r="CT1011" s="22"/>
      <c r="CU1011" s="22"/>
      <c r="CV1011" s="22"/>
      <c r="CW1011" s="22"/>
      <c r="CX1011" s="22"/>
      <c r="CY1011" s="22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22"/>
      <c r="DO1011" s="22"/>
      <c r="DP1011" s="22"/>
      <c r="DQ1011" s="22"/>
      <c r="DR1011" s="22"/>
      <c r="DS1011" s="22"/>
      <c r="DT1011" s="22"/>
      <c r="DU1011" s="22"/>
      <c r="DV1011" s="22"/>
      <c r="DW1011" s="22"/>
      <c r="DX1011" s="22"/>
      <c r="DY1011" s="22"/>
      <c r="DZ1011" s="22"/>
      <c r="EA1011" s="22"/>
      <c r="EB1011" s="22"/>
      <c r="EC1011" s="22"/>
      <c r="ED1011" s="22"/>
      <c r="EE1011" s="22"/>
      <c r="EF1011" s="22"/>
      <c r="EG1011" s="22"/>
      <c r="EH1011" s="22"/>
      <c r="EI1011" s="22"/>
      <c r="EJ1011" s="22"/>
      <c r="EK1011" s="22"/>
      <c r="EL1011" s="22"/>
      <c r="EM1011" s="22"/>
      <c r="EN1011" s="22"/>
      <c r="EO1011" s="22"/>
      <c r="EP1011" s="22"/>
      <c r="EQ1011" s="22"/>
      <c r="ER1011" s="22"/>
      <c r="ES1011" s="22"/>
      <c r="ET1011" s="22"/>
      <c r="EU1011" s="22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22"/>
      <c r="GD1011" s="22"/>
      <c r="GE1011" s="22"/>
      <c r="GF1011" s="22"/>
      <c r="GG1011" s="22"/>
      <c r="GH1011" s="22"/>
      <c r="GI1011" s="22"/>
      <c r="GJ1011" s="22"/>
      <c r="GK1011" s="22"/>
      <c r="GL1011" s="22"/>
      <c r="GM1011" s="22"/>
      <c r="GN1011" s="22"/>
      <c r="GO1011" s="22"/>
      <c r="GP1011" s="22"/>
      <c r="GQ1011" s="22"/>
      <c r="GR1011" s="22"/>
      <c r="GS1011" s="22"/>
      <c r="GT1011" s="22"/>
      <c r="GU1011" s="22"/>
      <c r="GV1011" s="22"/>
      <c r="GW1011" s="22"/>
      <c r="GX1011" s="22"/>
      <c r="GY1011" s="22"/>
      <c r="GZ1011" s="22"/>
      <c r="HA1011" s="22"/>
      <c r="HB1011" s="22"/>
      <c r="HC1011" s="22"/>
      <c r="HD1011" s="22"/>
      <c r="HE1011" s="22"/>
      <c r="HF1011" s="22"/>
      <c r="HG1011" s="22"/>
      <c r="HH1011" s="22"/>
      <c r="HI1011" s="22"/>
      <c r="HJ1011" s="22"/>
      <c r="HK1011" s="22"/>
      <c r="HL1011" s="22"/>
      <c r="HM1011" s="22"/>
      <c r="HN1011" s="22"/>
      <c r="HO1011" s="22"/>
      <c r="HP1011" s="22"/>
      <c r="HQ1011" s="22"/>
      <c r="HR1011" s="22"/>
      <c r="HS1011" s="22"/>
      <c r="HT1011" s="22"/>
      <c r="HU1011" s="22"/>
      <c r="HV1011" s="22"/>
      <c r="HW1011" s="22"/>
      <c r="HX1011" s="22"/>
      <c r="HY1011" s="22"/>
      <c r="HZ1011" s="22"/>
      <c r="IA1011" s="22"/>
      <c r="IB1011" s="22"/>
      <c r="IC1011" s="22"/>
      <c r="ID1011" s="22"/>
      <c r="IE1011" s="22"/>
      <c r="IF1011" s="22"/>
      <c r="IG1011" s="22"/>
      <c r="IH1011" s="22"/>
      <c r="II1011" s="22"/>
      <c r="IJ1011" s="22"/>
      <c r="IK1011" s="22"/>
      <c r="IL1011" s="22"/>
      <c r="IM1011" s="22"/>
      <c r="IN1011" s="22"/>
      <c r="IO1011" s="22"/>
    </row>
    <row r="1012" spans="1:249">
      <c r="A1012" s="3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3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  <c r="CG1012" s="22"/>
      <c r="CH1012" s="22"/>
      <c r="CI1012" s="22"/>
      <c r="CJ1012" s="22"/>
      <c r="CK1012" s="22"/>
      <c r="CL1012" s="22"/>
      <c r="CM1012" s="22"/>
      <c r="CN1012" s="22"/>
      <c r="CO1012" s="22"/>
      <c r="CP1012" s="22"/>
      <c r="CQ1012" s="22"/>
      <c r="CR1012" s="22"/>
      <c r="CS1012" s="22"/>
      <c r="CT1012" s="22"/>
      <c r="CU1012" s="22"/>
      <c r="CV1012" s="22"/>
      <c r="CW1012" s="22"/>
      <c r="CX1012" s="22"/>
      <c r="CY1012" s="22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22"/>
      <c r="DO1012" s="22"/>
      <c r="DP1012" s="22"/>
      <c r="DQ1012" s="22"/>
      <c r="DR1012" s="22"/>
      <c r="DS1012" s="22"/>
      <c r="DT1012" s="22"/>
      <c r="DU1012" s="22"/>
      <c r="DV1012" s="22"/>
      <c r="DW1012" s="22"/>
      <c r="DX1012" s="22"/>
      <c r="DY1012" s="22"/>
      <c r="DZ1012" s="22"/>
      <c r="EA1012" s="22"/>
      <c r="EB1012" s="22"/>
      <c r="EC1012" s="22"/>
      <c r="ED1012" s="22"/>
      <c r="EE1012" s="22"/>
      <c r="EF1012" s="22"/>
      <c r="EG1012" s="22"/>
      <c r="EH1012" s="22"/>
      <c r="EI1012" s="22"/>
      <c r="EJ1012" s="22"/>
      <c r="EK1012" s="22"/>
      <c r="EL1012" s="22"/>
      <c r="EM1012" s="22"/>
      <c r="EN1012" s="22"/>
      <c r="EO1012" s="22"/>
      <c r="EP1012" s="22"/>
      <c r="EQ1012" s="22"/>
      <c r="ER1012" s="22"/>
      <c r="ES1012" s="22"/>
      <c r="ET1012" s="22"/>
      <c r="EU1012" s="22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F1012" s="22"/>
      <c r="FG1012" s="22"/>
      <c r="FH1012" s="22"/>
      <c r="FI1012" s="22"/>
      <c r="FJ1012" s="22"/>
      <c r="FK1012" s="22"/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/>
      <c r="FX1012" s="22"/>
      <c r="FY1012" s="22"/>
      <c r="FZ1012" s="22"/>
      <c r="GA1012" s="22"/>
      <c r="GB1012" s="22"/>
      <c r="GC1012" s="22"/>
      <c r="GD1012" s="22"/>
      <c r="GE1012" s="22"/>
      <c r="GF1012" s="22"/>
      <c r="GG1012" s="22"/>
      <c r="GH1012" s="22"/>
      <c r="GI1012" s="22"/>
      <c r="GJ1012" s="22"/>
      <c r="GK1012" s="22"/>
      <c r="GL1012" s="22"/>
      <c r="GM1012" s="22"/>
      <c r="GN1012" s="22"/>
      <c r="GO1012" s="22"/>
      <c r="GP1012" s="22"/>
      <c r="GQ1012" s="22"/>
      <c r="GR1012" s="22"/>
      <c r="GS1012" s="22"/>
      <c r="GT1012" s="22"/>
      <c r="GU1012" s="22"/>
      <c r="GV1012" s="22"/>
      <c r="GW1012" s="22"/>
      <c r="GX1012" s="22"/>
      <c r="GY1012" s="22"/>
      <c r="GZ1012" s="22"/>
      <c r="HA1012" s="22"/>
      <c r="HB1012" s="22"/>
      <c r="HC1012" s="22"/>
      <c r="HD1012" s="22"/>
      <c r="HE1012" s="22"/>
      <c r="HF1012" s="22"/>
      <c r="HG1012" s="22"/>
      <c r="HH1012" s="22"/>
      <c r="HI1012" s="22"/>
      <c r="HJ1012" s="22"/>
      <c r="HK1012" s="22"/>
      <c r="HL1012" s="22"/>
      <c r="HM1012" s="22"/>
      <c r="HN1012" s="22"/>
      <c r="HO1012" s="22"/>
      <c r="HP1012" s="22"/>
      <c r="HQ1012" s="22"/>
      <c r="HR1012" s="22"/>
      <c r="HS1012" s="22"/>
      <c r="HT1012" s="22"/>
      <c r="HU1012" s="22"/>
      <c r="HV1012" s="22"/>
      <c r="HW1012" s="22"/>
      <c r="HX1012" s="22"/>
      <c r="HY1012" s="22"/>
      <c r="HZ1012" s="22"/>
      <c r="IA1012" s="22"/>
      <c r="IB1012" s="22"/>
      <c r="IC1012" s="22"/>
      <c r="ID1012" s="22"/>
      <c r="IE1012" s="22"/>
      <c r="IF1012" s="22"/>
      <c r="IG1012" s="22"/>
      <c r="IH1012" s="22"/>
      <c r="II1012" s="22"/>
      <c r="IJ1012" s="22"/>
      <c r="IK1012" s="22"/>
      <c r="IL1012" s="22"/>
      <c r="IM1012" s="22"/>
      <c r="IN1012" s="22"/>
      <c r="IO1012" s="22"/>
    </row>
    <row r="1013" spans="1:249">
      <c r="A1013" s="3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3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  <c r="CG1013" s="22"/>
      <c r="CH1013" s="22"/>
      <c r="CI1013" s="22"/>
      <c r="CJ1013" s="22"/>
      <c r="CK1013" s="22"/>
      <c r="CL1013" s="22"/>
      <c r="CM1013" s="22"/>
      <c r="CN1013" s="22"/>
      <c r="CO1013" s="22"/>
      <c r="CP1013" s="22"/>
      <c r="CQ1013" s="22"/>
      <c r="CR1013" s="22"/>
      <c r="CS1013" s="22"/>
      <c r="CT1013" s="22"/>
      <c r="CU1013" s="22"/>
      <c r="CV1013" s="22"/>
      <c r="CW1013" s="22"/>
      <c r="CX1013" s="22"/>
      <c r="CY1013" s="22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22"/>
      <c r="DO1013" s="22"/>
      <c r="DP1013" s="22"/>
      <c r="DQ1013" s="22"/>
      <c r="DR1013" s="22"/>
      <c r="DS1013" s="22"/>
      <c r="DT1013" s="22"/>
      <c r="DU1013" s="22"/>
      <c r="DV1013" s="22"/>
      <c r="DW1013" s="22"/>
      <c r="DX1013" s="22"/>
      <c r="DY1013" s="22"/>
      <c r="DZ1013" s="22"/>
      <c r="EA1013" s="22"/>
      <c r="EB1013" s="22"/>
      <c r="EC1013" s="22"/>
      <c r="ED1013" s="22"/>
      <c r="EE1013" s="22"/>
      <c r="EF1013" s="22"/>
      <c r="EG1013" s="22"/>
      <c r="EH1013" s="22"/>
      <c r="EI1013" s="22"/>
      <c r="EJ1013" s="22"/>
      <c r="EK1013" s="22"/>
      <c r="EL1013" s="22"/>
      <c r="EM1013" s="22"/>
      <c r="EN1013" s="22"/>
      <c r="EO1013" s="22"/>
      <c r="EP1013" s="22"/>
      <c r="EQ1013" s="22"/>
      <c r="ER1013" s="22"/>
      <c r="ES1013" s="22"/>
      <c r="ET1013" s="22"/>
      <c r="EU1013" s="22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22"/>
      <c r="GD1013" s="22"/>
      <c r="GE1013" s="22"/>
      <c r="GF1013" s="22"/>
      <c r="GG1013" s="22"/>
      <c r="GH1013" s="22"/>
      <c r="GI1013" s="22"/>
      <c r="GJ1013" s="22"/>
      <c r="GK1013" s="22"/>
      <c r="GL1013" s="22"/>
      <c r="GM1013" s="22"/>
      <c r="GN1013" s="22"/>
      <c r="GO1013" s="22"/>
      <c r="GP1013" s="22"/>
      <c r="GQ1013" s="22"/>
      <c r="GR1013" s="22"/>
      <c r="GS1013" s="22"/>
      <c r="GT1013" s="22"/>
      <c r="GU1013" s="22"/>
      <c r="GV1013" s="22"/>
      <c r="GW1013" s="22"/>
      <c r="GX1013" s="22"/>
      <c r="GY1013" s="22"/>
      <c r="GZ1013" s="22"/>
      <c r="HA1013" s="22"/>
      <c r="HB1013" s="22"/>
      <c r="HC1013" s="22"/>
      <c r="HD1013" s="22"/>
      <c r="HE1013" s="22"/>
      <c r="HF1013" s="22"/>
      <c r="HG1013" s="22"/>
      <c r="HH1013" s="22"/>
      <c r="HI1013" s="22"/>
      <c r="HJ1013" s="22"/>
      <c r="HK1013" s="22"/>
      <c r="HL1013" s="22"/>
      <c r="HM1013" s="22"/>
      <c r="HN1013" s="22"/>
      <c r="HO1013" s="22"/>
      <c r="HP1013" s="22"/>
      <c r="HQ1013" s="22"/>
      <c r="HR1013" s="22"/>
      <c r="HS1013" s="22"/>
      <c r="HT1013" s="22"/>
      <c r="HU1013" s="22"/>
      <c r="HV1013" s="22"/>
      <c r="HW1013" s="22"/>
      <c r="HX1013" s="22"/>
      <c r="HY1013" s="22"/>
      <c r="HZ1013" s="22"/>
      <c r="IA1013" s="22"/>
      <c r="IB1013" s="22"/>
      <c r="IC1013" s="22"/>
      <c r="ID1013" s="22"/>
      <c r="IE1013" s="22"/>
      <c r="IF1013" s="22"/>
      <c r="IG1013" s="22"/>
      <c r="IH1013" s="22"/>
      <c r="II1013" s="22"/>
      <c r="IJ1013" s="22"/>
      <c r="IK1013" s="22"/>
      <c r="IL1013" s="22"/>
      <c r="IM1013" s="22"/>
      <c r="IN1013" s="22"/>
      <c r="IO1013" s="22"/>
    </row>
    <row r="1014" spans="1:249">
      <c r="A1014" s="3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3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  <c r="CG1014" s="22"/>
      <c r="CH1014" s="22"/>
      <c r="CI1014" s="22"/>
      <c r="CJ1014" s="22"/>
      <c r="CK1014" s="22"/>
      <c r="CL1014" s="22"/>
      <c r="CM1014" s="22"/>
      <c r="CN1014" s="22"/>
      <c r="CO1014" s="22"/>
      <c r="CP1014" s="22"/>
      <c r="CQ1014" s="22"/>
      <c r="CR1014" s="22"/>
      <c r="CS1014" s="22"/>
      <c r="CT1014" s="22"/>
      <c r="CU1014" s="22"/>
      <c r="CV1014" s="22"/>
      <c r="CW1014" s="22"/>
      <c r="CX1014" s="22"/>
      <c r="CY1014" s="22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22"/>
      <c r="DO1014" s="22"/>
      <c r="DP1014" s="22"/>
      <c r="DQ1014" s="22"/>
      <c r="DR1014" s="22"/>
      <c r="DS1014" s="22"/>
      <c r="DT1014" s="22"/>
      <c r="DU1014" s="22"/>
      <c r="DV1014" s="22"/>
      <c r="DW1014" s="22"/>
      <c r="DX1014" s="22"/>
      <c r="DY1014" s="22"/>
      <c r="DZ1014" s="22"/>
      <c r="EA1014" s="22"/>
      <c r="EB1014" s="22"/>
      <c r="EC1014" s="22"/>
      <c r="ED1014" s="22"/>
      <c r="EE1014" s="22"/>
      <c r="EF1014" s="22"/>
      <c r="EG1014" s="22"/>
      <c r="EH1014" s="22"/>
      <c r="EI1014" s="22"/>
      <c r="EJ1014" s="22"/>
      <c r="EK1014" s="22"/>
      <c r="EL1014" s="22"/>
      <c r="EM1014" s="22"/>
      <c r="EN1014" s="22"/>
      <c r="EO1014" s="22"/>
      <c r="EP1014" s="22"/>
      <c r="EQ1014" s="22"/>
      <c r="ER1014" s="22"/>
      <c r="ES1014" s="22"/>
      <c r="ET1014" s="22"/>
      <c r="EU1014" s="22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/>
      <c r="FX1014" s="22"/>
      <c r="FY1014" s="22"/>
      <c r="FZ1014" s="22"/>
      <c r="GA1014" s="22"/>
      <c r="GB1014" s="22"/>
      <c r="GC1014" s="22"/>
      <c r="GD1014" s="22"/>
      <c r="GE1014" s="22"/>
      <c r="GF1014" s="22"/>
      <c r="GG1014" s="22"/>
      <c r="GH1014" s="22"/>
      <c r="GI1014" s="22"/>
      <c r="GJ1014" s="22"/>
      <c r="GK1014" s="22"/>
      <c r="GL1014" s="22"/>
      <c r="GM1014" s="22"/>
      <c r="GN1014" s="22"/>
      <c r="GO1014" s="22"/>
      <c r="GP1014" s="22"/>
      <c r="GQ1014" s="22"/>
      <c r="GR1014" s="22"/>
      <c r="GS1014" s="22"/>
      <c r="GT1014" s="22"/>
      <c r="GU1014" s="22"/>
      <c r="GV1014" s="22"/>
      <c r="GW1014" s="22"/>
      <c r="GX1014" s="22"/>
      <c r="GY1014" s="22"/>
      <c r="GZ1014" s="22"/>
      <c r="HA1014" s="22"/>
      <c r="HB1014" s="22"/>
      <c r="HC1014" s="22"/>
      <c r="HD1014" s="22"/>
      <c r="HE1014" s="22"/>
      <c r="HF1014" s="22"/>
      <c r="HG1014" s="22"/>
      <c r="HH1014" s="22"/>
      <c r="HI1014" s="22"/>
      <c r="HJ1014" s="22"/>
      <c r="HK1014" s="22"/>
      <c r="HL1014" s="22"/>
      <c r="HM1014" s="22"/>
      <c r="HN1014" s="22"/>
      <c r="HO1014" s="22"/>
      <c r="HP1014" s="22"/>
      <c r="HQ1014" s="22"/>
      <c r="HR1014" s="22"/>
      <c r="HS1014" s="22"/>
      <c r="HT1014" s="22"/>
      <c r="HU1014" s="22"/>
      <c r="HV1014" s="22"/>
      <c r="HW1014" s="22"/>
      <c r="HX1014" s="22"/>
      <c r="HY1014" s="22"/>
      <c r="HZ1014" s="22"/>
      <c r="IA1014" s="22"/>
      <c r="IB1014" s="22"/>
      <c r="IC1014" s="22"/>
      <c r="ID1014" s="22"/>
      <c r="IE1014" s="22"/>
      <c r="IF1014" s="22"/>
      <c r="IG1014" s="22"/>
      <c r="IH1014" s="22"/>
      <c r="II1014" s="22"/>
      <c r="IJ1014" s="22"/>
      <c r="IK1014" s="22"/>
      <c r="IL1014" s="22"/>
      <c r="IM1014" s="22"/>
      <c r="IN1014" s="22"/>
      <c r="IO1014" s="22"/>
    </row>
    <row r="1015" spans="1:249">
      <c r="A1015" s="3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3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  <c r="CC1015" s="22"/>
      <c r="CD1015" s="22"/>
      <c r="CE1015" s="22"/>
      <c r="CF1015" s="22"/>
      <c r="CG1015" s="22"/>
      <c r="CH1015" s="22"/>
      <c r="CI1015" s="22"/>
      <c r="CJ1015" s="22"/>
      <c r="CK1015" s="22"/>
      <c r="CL1015" s="22"/>
      <c r="CM1015" s="22"/>
      <c r="CN1015" s="22"/>
      <c r="CO1015" s="22"/>
      <c r="CP1015" s="22"/>
      <c r="CQ1015" s="22"/>
      <c r="CR1015" s="22"/>
      <c r="CS1015" s="22"/>
      <c r="CT1015" s="22"/>
      <c r="CU1015" s="22"/>
      <c r="CV1015" s="22"/>
      <c r="CW1015" s="22"/>
      <c r="CX1015" s="22"/>
      <c r="CY1015" s="22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22"/>
      <c r="DO1015" s="22"/>
      <c r="DP1015" s="22"/>
      <c r="DQ1015" s="22"/>
      <c r="DR1015" s="22"/>
      <c r="DS1015" s="22"/>
      <c r="DT1015" s="22"/>
      <c r="DU1015" s="22"/>
      <c r="DV1015" s="22"/>
      <c r="DW1015" s="22"/>
      <c r="DX1015" s="22"/>
      <c r="DY1015" s="22"/>
      <c r="DZ1015" s="22"/>
      <c r="EA1015" s="22"/>
      <c r="EB1015" s="22"/>
      <c r="EC1015" s="22"/>
      <c r="ED1015" s="22"/>
      <c r="EE1015" s="22"/>
      <c r="EF1015" s="22"/>
      <c r="EG1015" s="22"/>
      <c r="EH1015" s="22"/>
      <c r="EI1015" s="22"/>
      <c r="EJ1015" s="22"/>
      <c r="EK1015" s="22"/>
      <c r="EL1015" s="22"/>
      <c r="EM1015" s="22"/>
      <c r="EN1015" s="22"/>
      <c r="EO1015" s="22"/>
      <c r="EP1015" s="22"/>
      <c r="EQ1015" s="22"/>
      <c r="ER1015" s="22"/>
      <c r="ES1015" s="22"/>
      <c r="ET1015" s="22"/>
      <c r="EU1015" s="22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/>
      <c r="GB1015" s="22"/>
      <c r="GC1015" s="22"/>
      <c r="GD1015" s="22"/>
      <c r="GE1015" s="22"/>
      <c r="GF1015" s="22"/>
      <c r="GG1015" s="22"/>
      <c r="GH1015" s="22"/>
      <c r="GI1015" s="22"/>
      <c r="GJ1015" s="22"/>
      <c r="GK1015" s="22"/>
      <c r="GL1015" s="22"/>
      <c r="GM1015" s="22"/>
      <c r="GN1015" s="22"/>
      <c r="GO1015" s="22"/>
      <c r="GP1015" s="22"/>
      <c r="GQ1015" s="22"/>
      <c r="GR1015" s="22"/>
      <c r="GS1015" s="22"/>
      <c r="GT1015" s="22"/>
      <c r="GU1015" s="22"/>
      <c r="GV1015" s="22"/>
      <c r="GW1015" s="22"/>
      <c r="GX1015" s="22"/>
      <c r="GY1015" s="22"/>
      <c r="GZ1015" s="22"/>
      <c r="HA1015" s="22"/>
      <c r="HB1015" s="22"/>
      <c r="HC1015" s="22"/>
      <c r="HD1015" s="22"/>
      <c r="HE1015" s="22"/>
      <c r="HF1015" s="22"/>
      <c r="HG1015" s="22"/>
      <c r="HH1015" s="22"/>
      <c r="HI1015" s="22"/>
      <c r="HJ1015" s="22"/>
      <c r="HK1015" s="22"/>
      <c r="HL1015" s="22"/>
      <c r="HM1015" s="22"/>
      <c r="HN1015" s="22"/>
      <c r="HO1015" s="22"/>
      <c r="HP1015" s="22"/>
      <c r="HQ1015" s="22"/>
      <c r="HR1015" s="22"/>
      <c r="HS1015" s="22"/>
      <c r="HT1015" s="22"/>
      <c r="HU1015" s="22"/>
      <c r="HV1015" s="22"/>
      <c r="HW1015" s="22"/>
      <c r="HX1015" s="22"/>
      <c r="HY1015" s="22"/>
      <c r="HZ1015" s="22"/>
      <c r="IA1015" s="22"/>
      <c r="IB1015" s="22"/>
      <c r="IC1015" s="22"/>
      <c r="ID1015" s="22"/>
      <c r="IE1015" s="22"/>
      <c r="IF1015" s="22"/>
      <c r="IG1015" s="22"/>
      <c r="IH1015" s="22"/>
      <c r="II1015" s="22"/>
      <c r="IJ1015" s="22"/>
      <c r="IK1015" s="22"/>
      <c r="IL1015" s="22"/>
      <c r="IM1015" s="22"/>
      <c r="IN1015" s="22"/>
      <c r="IO1015" s="22"/>
    </row>
    <row r="1016" spans="1:249">
      <c r="A1016" s="3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3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  <c r="CC1016" s="22"/>
      <c r="CD1016" s="22"/>
      <c r="CE1016" s="22"/>
      <c r="CF1016" s="22"/>
      <c r="CG1016" s="22"/>
      <c r="CH1016" s="22"/>
      <c r="CI1016" s="22"/>
      <c r="CJ1016" s="22"/>
      <c r="CK1016" s="22"/>
      <c r="CL1016" s="22"/>
      <c r="CM1016" s="22"/>
      <c r="CN1016" s="22"/>
      <c r="CO1016" s="22"/>
      <c r="CP1016" s="22"/>
      <c r="CQ1016" s="22"/>
      <c r="CR1016" s="22"/>
      <c r="CS1016" s="22"/>
      <c r="CT1016" s="22"/>
      <c r="CU1016" s="22"/>
      <c r="CV1016" s="22"/>
      <c r="CW1016" s="22"/>
      <c r="CX1016" s="22"/>
      <c r="CY1016" s="22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22"/>
      <c r="DO1016" s="22"/>
      <c r="DP1016" s="22"/>
      <c r="DQ1016" s="22"/>
      <c r="DR1016" s="22"/>
      <c r="DS1016" s="22"/>
      <c r="DT1016" s="22"/>
      <c r="DU1016" s="22"/>
      <c r="DV1016" s="22"/>
      <c r="DW1016" s="22"/>
      <c r="DX1016" s="22"/>
      <c r="DY1016" s="22"/>
      <c r="DZ1016" s="22"/>
      <c r="EA1016" s="22"/>
      <c r="EB1016" s="22"/>
      <c r="EC1016" s="22"/>
      <c r="ED1016" s="22"/>
      <c r="EE1016" s="22"/>
      <c r="EF1016" s="22"/>
      <c r="EG1016" s="22"/>
      <c r="EH1016" s="22"/>
      <c r="EI1016" s="22"/>
      <c r="EJ1016" s="22"/>
      <c r="EK1016" s="22"/>
      <c r="EL1016" s="22"/>
      <c r="EM1016" s="22"/>
      <c r="EN1016" s="22"/>
      <c r="EO1016" s="22"/>
      <c r="EP1016" s="22"/>
      <c r="EQ1016" s="22"/>
      <c r="ER1016" s="22"/>
      <c r="ES1016" s="22"/>
      <c r="ET1016" s="22"/>
      <c r="EU1016" s="22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22"/>
      <c r="GD1016" s="22"/>
      <c r="GE1016" s="22"/>
      <c r="GF1016" s="22"/>
      <c r="GG1016" s="22"/>
      <c r="GH1016" s="22"/>
      <c r="GI1016" s="22"/>
      <c r="GJ1016" s="22"/>
      <c r="GK1016" s="22"/>
      <c r="GL1016" s="22"/>
      <c r="GM1016" s="22"/>
      <c r="GN1016" s="22"/>
      <c r="GO1016" s="22"/>
      <c r="GP1016" s="22"/>
      <c r="GQ1016" s="22"/>
      <c r="GR1016" s="22"/>
      <c r="GS1016" s="22"/>
      <c r="GT1016" s="22"/>
      <c r="GU1016" s="22"/>
      <c r="GV1016" s="22"/>
      <c r="GW1016" s="22"/>
      <c r="GX1016" s="22"/>
      <c r="GY1016" s="22"/>
      <c r="GZ1016" s="22"/>
      <c r="HA1016" s="22"/>
      <c r="HB1016" s="22"/>
      <c r="HC1016" s="22"/>
      <c r="HD1016" s="22"/>
      <c r="HE1016" s="22"/>
      <c r="HF1016" s="22"/>
      <c r="HG1016" s="22"/>
      <c r="HH1016" s="22"/>
      <c r="HI1016" s="22"/>
      <c r="HJ1016" s="22"/>
      <c r="HK1016" s="22"/>
      <c r="HL1016" s="22"/>
      <c r="HM1016" s="22"/>
      <c r="HN1016" s="22"/>
      <c r="HO1016" s="22"/>
      <c r="HP1016" s="22"/>
      <c r="HQ1016" s="22"/>
      <c r="HR1016" s="22"/>
      <c r="HS1016" s="22"/>
      <c r="HT1016" s="22"/>
      <c r="HU1016" s="22"/>
      <c r="HV1016" s="22"/>
      <c r="HW1016" s="22"/>
      <c r="HX1016" s="22"/>
      <c r="HY1016" s="22"/>
      <c r="HZ1016" s="22"/>
      <c r="IA1016" s="22"/>
      <c r="IB1016" s="22"/>
      <c r="IC1016" s="22"/>
      <c r="ID1016" s="22"/>
      <c r="IE1016" s="22"/>
      <c r="IF1016" s="22"/>
      <c r="IG1016" s="22"/>
      <c r="IH1016" s="22"/>
      <c r="II1016" s="22"/>
      <c r="IJ1016" s="22"/>
      <c r="IK1016" s="22"/>
      <c r="IL1016" s="22"/>
      <c r="IM1016" s="22"/>
      <c r="IN1016" s="22"/>
      <c r="IO1016" s="22"/>
    </row>
    <row r="1017" spans="1:249">
      <c r="A1017" s="3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3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22"/>
      <c r="GD1017" s="22"/>
      <c r="GE1017" s="22"/>
      <c r="GF1017" s="22"/>
      <c r="GG1017" s="22"/>
      <c r="GH1017" s="22"/>
      <c r="GI1017" s="22"/>
      <c r="GJ1017" s="22"/>
      <c r="GK1017" s="22"/>
      <c r="GL1017" s="22"/>
      <c r="GM1017" s="22"/>
      <c r="GN1017" s="22"/>
      <c r="GO1017" s="22"/>
      <c r="GP1017" s="22"/>
      <c r="GQ1017" s="22"/>
      <c r="GR1017" s="22"/>
      <c r="GS1017" s="22"/>
      <c r="GT1017" s="22"/>
      <c r="GU1017" s="22"/>
      <c r="GV1017" s="22"/>
      <c r="GW1017" s="22"/>
      <c r="GX1017" s="22"/>
      <c r="GY1017" s="22"/>
      <c r="GZ1017" s="22"/>
      <c r="HA1017" s="22"/>
      <c r="HB1017" s="22"/>
      <c r="HC1017" s="22"/>
      <c r="HD1017" s="22"/>
      <c r="HE1017" s="22"/>
      <c r="HF1017" s="22"/>
      <c r="HG1017" s="22"/>
      <c r="HH1017" s="22"/>
      <c r="HI1017" s="22"/>
      <c r="HJ1017" s="22"/>
      <c r="HK1017" s="22"/>
      <c r="HL1017" s="22"/>
      <c r="HM1017" s="22"/>
      <c r="HN1017" s="22"/>
      <c r="HO1017" s="22"/>
      <c r="HP1017" s="22"/>
      <c r="HQ1017" s="22"/>
      <c r="HR1017" s="22"/>
      <c r="HS1017" s="22"/>
      <c r="HT1017" s="22"/>
      <c r="HU1017" s="22"/>
      <c r="HV1017" s="22"/>
      <c r="HW1017" s="22"/>
      <c r="HX1017" s="22"/>
      <c r="HY1017" s="22"/>
      <c r="HZ1017" s="22"/>
      <c r="IA1017" s="22"/>
      <c r="IB1017" s="22"/>
      <c r="IC1017" s="22"/>
      <c r="ID1017" s="22"/>
      <c r="IE1017" s="22"/>
      <c r="IF1017" s="22"/>
      <c r="IG1017" s="22"/>
      <c r="IH1017" s="22"/>
      <c r="II1017" s="22"/>
      <c r="IJ1017" s="22"/>
      <c r="IK1017" s="22"/>
      <c r="IL1017" s="22"/>
      <c r="IM1017" s="22"/>
      <c r="IN1017" s="22"/>
      <c r="IO1017" s="22"/>
    </row>
    <row r="1018" spans="1:249">
      <c r="A1018" s="3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3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  <c r="CC1018" s="22"/>
      <c r="CD1018" s="22"/>
      <c r="CE1018" s="22"/>
      <c r="CF1018" s="22"/>
      <c r="CG1018" s="22"/>
      <c r="CH1018" s="22"/>
      <c r="CI1018" s="22"/>
      <c r="CJ1018" s="22"/>
      <c r="CK1018" s="22"/>
      <c r="CL1018" s="22"/>
      <c r="CM1018" s="22"/>
      <c r="CN1018" s="22"/>
      <c r="CO1018" s="22"/>
      <c r="CP1018" s="22"/>
      <c r="CQ1018" s="22"/>
      <c r="CR1018" s="22"/>
      <c r="CS1018" s="22"/>
      <c r="CT1018" s="22"/>
      <c r="CU1018" s="22"/>
      <c r="CV1018" s="22"/>
      <c r="CW1018" s="22"/>
      <c r="CX1018" s="22"/>
      <c r="CY1018" s="22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22"/>
      <c r="DO1018" s="22"/>
      <c r="DP1018" s="22"/>
      <c r="DQ1018" s="22"/>
      <c r="DR1018" s="22"/>
      <c r="DS1018" s="22"/>
      <c r="DT1018" s="22"/>
      <c r="DU1018" s="22"/>
      <c r="DV1018" s="22"/>
      <c r="DW1018" s="22"/>
      <c r="DX1018" s="22"/>
      <c r="DY1018" s="22"/>
      <c r="DZ1018" s="22"/>
      <c r="EA1018" s="22"/>
      <c r="EB1018" s="22"/>
      <c r="EC1018" s="22"/>
      <c r="ED1018" s="22"/>
      <c r="EE1018" s="22"/>
      <c r="EF1018" s="22"/>
      <c r="EG1018" s="22"/>
      <c r="EH1018" s="22"/>
      <c r="EI1018" s="22"/>
      <c r="EJ1018" s="22"/>
      <c r="EK1018" s="22"/>
      <c r="EL1018" s="22"/>
      <c r="EM1018" s="22"/>
      <c r="EN1018" s="22"/>
      <c r="EO1018" s="22"/>
      <c r="EP1018" s="22"/>
      <c r="EQ1018" s="22"/>
      <c r="ER1018" s="22"/>
      <c r="ES1018" s="22"/>
      <c r="ET1018" s="22"/>
      <c r="EU1018" s="22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F1018" s="22"/>
      <c r="FG1018" s="22"/>
      <c r="FH1018" s="22"/>
      <c r="FI1018" s="22"/>
      <c r="FJ1018" s="22"/>
      <c r="FK1018" s="22"/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/>
      <c r="FX1018" s="22"/>
      <c r="FY1018" s="22"/>
      <c r="FZ1018" s="22"/>
      <c r="GA1018" s="22"/>
      <c r="GB1018" s="22"/>
      <c r="GC1018" s="22"/>
      <c r="GD1018" s="22"/>
      <c r="GE1018" s="22"/>
      <c r="GF1018" s="22"/>
      <c r="GG1018" s="22"/>
      <c r="GH1018" s="22"/>
      <c r="GI1018" s="22"/>
      <c r="GJ1018" s="22"/>
      <c r="GK1018" s="22"/>
      <c r="GL1018" s="22"/>
      <c r="GM1018" s="22"/>
      <c r="GN1018" s="22"/>
      <c r="GO1018" s="22"/>
      <c r="GP1018" s="22"/>
      <c r="GQ1018" s="22"/>
      <c r="GR1018" s="22"/>
      <c r="GS1018" s="22"/>
      <c r="GT1018" s="22"/>
      <c r="GU1018" s="22"/>
      <c r="GV1018" s="22"/>
      <c r="GW1018" s="22"/>
      <c r="GX1018" s="22"/>
      <c r="GY1018" s="22"/>
      <c r="GZ1018" s="22"/>
      <c r="HA1018" s="22"/>
      <c r="HB1018" s="22"/>
      <c r="HC1018" s="22"/>
      <c r="HD1018" s="22"/>
      <c r="HE1018" s="22"/>
      <c r="HF1018" s="22"/>
      <c r="HG1018" s="22"/>
      <c r="HH1018" s="22"/>
      <c r="HI1018" s="22"/>
      <c r="HJ1018" s="22"/>
      <c r="HK1018" s="22"/>
      <c r="HL1018" s="22"/>
      <c r="HM1018" s="22"/>
      <c r="HN1018" s="22"/>
      <c r="HO1018" s="22"/>
      <c r="HP1018" s="22"/>
      <c r="HQ1018" s="22"/>
      <c r="HR1018" s="22"/>
      <c r="HS1018" s="22"/>
      <c r="HT1018" s="22"/>
      <c r="HU1018" s="22"/>
      <c r="HV1018" s="22"/>
      <c r="HW1018" s="22"/>
      <c r="HX1018" s="22"/>
      <c r="HY1018" s="22"/>
      <c r="HZ1018" s="22"/>
      <c r="IA1018" s="22"/>
      <c r="IB1018" s="22"/>
      <c r="IC1018" s="22"/>
      <c r="ID1018" s="22"/>
      <c r="IE1018" s="22"/>
      <c r="IF1018" s="22"/>
      <c r="IG1018" s="22"/>
      <c r="IH1018" s="22"/>
      <c r="II1018" s="22"/>
      <c r="IJ1018" s="22"/>
      <c r="IK1018" s="22"/>
      <c r="IL1018" s="22"/>
      <c r="IM1018" s="22"/>
      <c r="IN1018" s="22"/>
      <c r="IO1018" s="22"/>
    </row>
    <row r="1019" spans="1:249">
      <c r="A1019" s="3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3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22"/>
      <c r="CV1019" s="22"/>
      <c r="CW1019" s="22"/>
      <c r="CX1019" s="22"/>
      <c r="CY1019" s="22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22"/>
      <c r="DO1019" s="22"/>
      <c r="DP1019" s="22"/>
      <c r="DQ1019" s="22"/>
      <c r="DR1019" s="22"/>
      <c r="DS1019" s="22"/>
      <c r="DT1019" s="22"/>
      <c r="DU1019" s="22"/>
      <c r="DV1019" s="22"/>
      <c r="DW1019" s="22"/>
      <c r="DX1019" s="22"/>
      <c r="DY1019" s="22"/>
      <c r="DZ1019" s="22"/>
      <c r="EA1019" s="22"/>
      <c r="EB1019" s="22"/>
      <c r="EC1019" s="22"/>
      <c r="ED1019" s="22"/>
      <c r="EE1019" s="22"/>
      <c r="EF1019" s="22"/>
      <c r="EG1019" s="22"/>
      <c r="EH1019" s="22"/>
      <c r="EI1019" s="22"/>
      <c r="EJ1019" s="22"/>
      <c r="EK1019" s="22"/>
      <c r="EL1019" s="22"/>
      <c r="EM1019" s="22"/>
      <c r="EN1019" s="22"/>
      <c r="EO1019" s="22"/>
      <c r="EP1019" s="22"/>
      <c r="EQ1019" s="22"/>
      <c r="ER1019" s="22"/>
      <c r="ES1019" s="22"/>
      <c r="ET1019" s="22"/>
      <c r="EU1019" s="22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F1019" s="22"/>
      <c r="FG1019" s="22"/>
      <c r="FH1019" s="22"/>
      <c r="FI1019" s="22"/>
      <c r="FJ1019" s="22"/>
      <c r="FK1019" s="22"/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/>
      <c r="FX1019" s="22"/>
      <c r="FY1019" s="22"/>
      <c r="FZ1019" s="22"/>
      <c r="GA1019" s="22"/>
      <c r="GB1019" s="22"/>
      <c r="GC1019" s="22"/>
      <c r="GD1019" s="22"/>
      <c r="GE1019" s="22"/>
      <c r="GF1019" s="22"/>
      <c r="GG1019" s="22"/>
      <c r="GH1019" s="22"/>
      <c r="GI1019" s="22"/>
      <c r="GJ1019" s="22"/>
      <c r="GK1019" s="22"/>
      <c r="GL1019" s="22"/>
      <c r="GM1019" s="22"/>
      <c r="GN1019" s="22"/>
      <c r="GO1019" s="22"/>
      <c r="GP1019" s="22"/>
      <c r="GQ1019" s="22"/>
      <c r="GR1019" s="22"/>
      <c r="GS1019" s="22"/>
      <c r="GT1019" s="22"/>
      <c r="GU1019" s="22"/>
      <c r="GV1019" s="22"/>
      <c r="GW1019" s="22"/>
      <c r="GX1019" s="22"/>
      <c r="GY1019" s="22"/>
      <c r="GZ1019" s="22"/>
      <c r="HA1019" s="22"/>
      <c r="HB1019" s="22"/>
      <c r="HC1019" s="22"/>
      <c r="HD1019" s="22"/>
      <c r="HE1019" s="22"/>
      <c r="HF1019" s="22"/>
      <c r="HG1019" s="22"/>
      <c r="HH1019" s="22"/>
      <c r="HI1019" s="22"/>
      <c r="HJ1019" s="22"/>
      <c r="HK1019" s="22"/>
      <c r="HL1019" s="22"/>
      <c r="HM1019" s="22"/>
      <c r="HN1019" s="22"/>
      <c r="HO1019" s="22"/>
      <c r="HP1019" s="22"/>
      <c r="HQ1019" s="22"/>
      <c r="HR1019" s="22"/>
      <c r="HS1019" s="22"/>
      <c r="HT1019" s="22"/>
      <c r="HU1019" s="22"/>
      <c r="HV1019" s="22"/>
      <c r="HW1019" s="22"/>
      <c r="HX1019" s="22"/>
      <c r="HY1019" s="22"/>
      <c r="HZ1019" s="22"/>
      <c r="IA1019" s="22"/>
      <c r="IB1019" s="22"/>
      <c r="IC1019" s="22"/>
      <c r="ID1019" s="22"/>
      <c r="IE1019" s="22"/>
      <c r="IF1019" s="22"/>
      <c r="IG1019" s="22"/>
      <c r="IH1019" s="22"/>
      <c r="II1019" s="22"/>
      <c r="IJ1019" s="22"/>
      <c r="IK1019" s="22"/>
      <c r="IL1019" s="22"/>
      <c r="IM1019" s="22"/>
      <c r="IN1019" s="22"/>
      <c r="IO1019" s="22"/>
    </row>
    <row r="1020" spans="1:249">
      <c r="A1020" s="3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3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  <c r="CG1020" s="22"/>
      <c r="CH1020" s="22"/>
      <c r="CI1020" s="22"/>
      <c r="CJ1020" s="22"/>
      <c r="CK1020" s="22"/>
      <c r="CL1020" s="22"/>
      <c r="CM1020" s="22"/>
      <c r="CN1020" s="22"/>
      <c r="CO1020" s="22"/>
      <c r="CP1020" s="22"/>
      <c r="CQ1020" s="22"/>
      <c r="CR1020" s="22"/>
      <c r="CS1020" s="22"/>
      <c r="CT1020" s="22"/>
      <c r="CU1020" s="22"/>
      <c r="CV1020" s="22"/>
      <c r="CW1020" s="22"/>
      <c r="CX1020" s="22"/>
      <c r="CY1020" s="22"/>
      <c r="CZ1020" s="22"/>
      <c r="DA1020" s="22"/>
      <c r="DB1020" s="22"/>
      <c r="DC1020" s="22"/>
      <c r="DD1020" s="22"/>
      <c r="DE1020" s="22"/>
      <c r="DF1020" s="22"/>
      <c r="DG1020" s="22"/>
      <c r="DH1020" s="22"/>
      <c r="DI1020" s="22"/>
      <c r="DJ1020" s="22"/>
      <c r="DK1020" s="22"/>
      <c r="DL1020" s="22"/>
      <c r="DM1020" s="22"/>
      <c r="DN1020" s="22"/>
      <c r="DO1020" s="22"/>
      <c r="DP1020" s="22"/>
      <c r="DQ1020" s="22"/>
      <c r="DR1020" s="22"/>
      <c r="DS1020" s="22"/>
      <c r="DT1020" s="22"/>
      <c r="DU1020" s="22"/>
      <c r="DV1020" s="22"/>
      <c r="DW1020" s="22"/>
      <c r="DX1020" s="22"/>
      <c r="DY1020" s="22"/>
      <c r="DZ1020" s="22"/>
      <c r="EA1020" s="22"/>
      <c r="EB1020" s="22"/>
      <c r="EC1020" s="22"/>
      <c r="ED1020" s="22"/>
      <c r="EE1020" s="22"/>
      <c r="EF1020" s="22"/>
      <c r="EG1020" s="22"/>
      <c r="EH1020" s="22"/>
      <c r="EI1020" s="22"/>
      <c r="EJ1020" s="22"/>
      <c r="EK1020" s="22"/>
      <c r="EL1020" s="22"/>
      <c r="EM1020" s="22"/>
      <c r="EN1020" s="22"/>
      <c r="EO1020" s="22"/>
      <c r="EP1020" s="22"/>
      <c r="EQ1020" s="22"/>
      <c r="ER1020" s="22"/>
      <c r="ES1020" s="22"/>
      <c r="ET1020" s="22"/>
      <c r="EU1020" s="22"/>
      <c r="EV1020" s="22"/>
      <c r="EW1020" s="22"/>
      <c r="EX1020" s="22"/>
      <c r="EY1020" s="22"/>
      <c r="EZ1020" s="22"/>
      <c r="FA1020" s="22"/>
      <c r="FB1020" s="22"/>
      <c r="FC1020" s="22"/>
      <c r="FD1020" s="22"/>
      <c r="FE1020" s="22"/>
      <c r="FF1020" s="22"/>
      <c r="FG1020" s="22"/>
      <c r="FH1020" s="22"/>
      <c r="FI1020" s="22"/>
      <c r="FJ1020" s="22"/>
      <c r="FK1020" s="22"/>
      <c r="FL1020" s="22"/>
      <c r="FM1020" s="22"/>
      <c r="FN1020" s="22"/>
      <c r="FO1020" s="22"/>
      <c r="FP1020" s="22"/>
      <c r="FQ1020" s="22"/>
      <c r="FR1020" s="22"/>
      <c r="FS1020" s="22"/>
      <c r="FT1020" s="22"/>
      <c r="FU1020" s="22"/>
      <c r="FV1020" s="22"/>
      <c r="FW1020" s="22"/>
      <c r="FX1020" s="22"/>
      <c r="FY1020" s="22"/>
      <c r="FZ1020" s="22"/>
      <c r="GA1020" s="22"/>
      <c r="GB1020" s="22"/>
      <c r="GC1020" s="22"/>
      <c r="GD1020" s="22"/>
      <c r="GE1020" s="22"/>
      <c r="GF1020" s="22"/>
      <c r="GG1020" s="22"/>
      <c r="GH1020" s="22"/>
      <c r="GI1020" s="22"/>
      <c r="GJ1020" s="22"/>
      <c r="GK1020" s="22"/>
      <c r="GL1020" s="22"/>
      <c r="GM1020" s="22"/>
      <c r="GN1020" s="22"/>
      <c r="GO1020" s="22"/>
      <c r="GP1020" s="22"/>
      <c r="GQ1020" s="22"/>
      <c r="GR1020" s="22"/>
      <c r="GS1020" s="22"/>
      <c r="GT1020" s="22"/>
      <c r="GU1020" s="22"/>
      <c r="GV1020" s="22"/>
      <c r="GW1020" s="22"/>
      <c r="GX1020" s="22"/>
      <c r="GY1020" s="22"/>
      <c r="GZ1020" s="22"/>
      <c r="HA1020" s="22"/>
      <c r="HB1020" s="22"/>
      <c r="HC1020" s="22"/>
      <c r="HD1020" s="22"/>
      <c r="HE1020" s="22"/>
      <c r="HF1020" s="22"/>
      <c r="HG1020" s="22"/>
      <c r="HH1020" s="22"/>
      <c r="HI1020" s="22"/>
      <c r="HJ1020" s="22"/>
      <c r="HK1020" s="22"/>
      <c r="HL1020" s="22"/>
      <c r="HM1020" s="22"/>
      <c r="HN1020" s="22"/>
      <c r="HO1020" s="22"/>
      <c r="HP1020" s="22"/>
      <c r="HQ1020" s="22"/>
      <c r="HR1020" s="22"/>
      <c r="HS1020" s="22"/>
      <c r="HT1020" s="22"/>
      <c r="HU1020" s="22"/>
      <c r="HV1020" s="22"/>
      <c r="HW1020" s="22"/>
      <c r="HX1020" s="22"/>
      <c r="HY1020" s="22"/>
      <c r="HZ1020" s="22"/>
      <c r="IA1020" s="22"/>
      <c r="IB1020" s="22"/>
      <c r="IC1020" s="22"/>
      <c r="ID1020" s="22"/>
      <c r="IE1020" s="22"/>
      <c r="IF1020" s="22"/>
      <c r="IG1020" s="22"/>
      <c r="IH1020" s="22"/>
      <c r="II1020" s="22"/>
      <c r="IJ1020" s="22"/>
      <c r="IK1020" s="22"/>
      <c r="IL1020" s="22"/>
      <c r="IM1020" s="22"/>
      <c r="IN1020" s="22"/>
      <c r="IO1020" s="22"/>
    </row>
    <row r="1021" spans="1:249">
      <c r="A1021" s="3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3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  <c r="CG1021" s="22"/>
      <c r="CH1021" s="22"/>
      <c r="CI1021" s="22"/>
      <c r="CJ1021" s="22"/>
      <c r="CK1021" s="22"/>
      <c r="CL1021" s="22"/>
      <c r="CM1021" s="22"/>
      <c r="CN1021" s="22"/>
      <c r="CO1021" s="22"/>
      <c r="CP1021" s="22"/>
      <c r="CQ1021" s="22"/>
      <c r="CR1021" s="22"/>
      <c r="CS1021" s="22"/>
      <c r="CT1021" s="22"/>
      <c r="CU1021" s="22"/>
      <c r="CV1021" s="22"/>
      <c r="CW1021" s="22"/>
      <c r="CX1021" s="22"/>
      <c r="CY1021" s="22"/>
      <c r="CZ1021" s="22"/>
      <c r="DA1021" s="22"/>
      <c r="DB1021" s="22"/>
      <c r="DC1021" s="22"/>
      <c r="DD1021" s="22"/>
      <c r="DE1021" s="22"/>
      <c r="DF1021" s="22"/>
      <c r="DG1021" s="22"/>
      <c r="DH1021" s="22"/>
      <c r="DI1021" s="22"/>
      <c r="DJ1021" s="22"/>
      <c r="DK1021" s="22"/>
      <c r="DL1021" s="22"/>
      <c r="DM1021" s="22"/>
      <c r="DN1021" s="22"/>
      <c r="DO1021" s="22"/>
      <c r="DP1021" s="22"/>
      <c r="DQ1021" s="22"/>
      <c r="DR1021" s="22"/>
      <c r="DS1021" s="22"/>
      <c r="DT1021" s="22"/>
      <c r="DU1021" s="22"/>
      <c r="DV1021" s="22"/>
      <c r="DW1021" s="22"/>
      <c r="DX1021" s="22"/>
      <c r="DY1021" s="22"/>
      <c r="DZ1021" s="22"/>
      <c r="EA1021" s="22"/>
      <c r="EB1021" s="22"/>
      <c r="EC1021" s="22"/>
      <c r="ED1021" s="22"/>
      <c r="EE1021" s="22"/>
      <c r="EF1021" s="22"/>
      <c r="EG1021" s="22"/>
      <c r="EH1021" s="22"/>
      <c r="EI1021" s="22"/>
      <c r="EJ1021" s="22"/>
      <c r="EK1021" s="22"/>
      <c r="EL1021" s="22"/>
      <c r="EM1021" s="22"/>
      <c r="EN1021" s="22"/>
      <c r="EO1021" s="22"/>
      <c r="EP1021" s="22"/>
      <c r="EQ1021" s="22"/>
      <c r="ER1021" s="22"/>
      <c r="ES1021" s="22"/>
      <c r="ET1021" s="22"/>
      <c r="EU1021" s="22"/>
      <c r="EV1021" s="22"/>
      <c r="EW1021" s="22"/>
      <c r="EX1021" s="22"/>
      <c r="EY1021" s="22"/>
      <c r="EZ1021" s="22"/>
      <c r="FA1021" s="22"/>
      <c r="FB1021" s="22"/>
      <c r="FC1021" s="22"/>
      <c r="FD1021" s="22"/>
      <c r="FE1021" s="22"/>
      <c r="FF1021" s="22"/>
      <c r="FG1021" s="22"/>
      <c r="FH1021" s="22"/>
      <c r="FI1021" s="22"/>
      <c r="FJ1021" s="22"/>
      <c r="FK1021" s="22"/>
      <c r="FL1021" s="22"/>
      <c r="FM1021" s="22"/>
      <c r="FN1021" s="22"/>
      <c r="FO1021" s="22"/>
      <c r="FP1021" s="22"/>
      <c r="FQ1021" s="22"/>
      <c r="FR1021" s="22"/>
      <c r="FS1021" s="22"/>
      <c r="FT1021" s="22"/>
      <c r="FU1021" s="22"/>
      <c r="FV1021" s="22"/>
      <c r="FW1021" s="22"/>
      <c r="FX1021" s="22"/>
      <c r="FY1021" s="22"/>
      <c r="FZ1021" s="22"/>
      <c r="GA1021" s="22"/>
      <c r="GB1021" s="22"/>
      <c r="GC1021" s="22"/>
      <c r="GD1021" s="22"/>
      <c r="GE1021" s="22"/>
      <c r="GF1021" s="22"/>
      <c r="GG1021" s="22"/>
      <c r="GH1021" s="22"/>
      <c r="GI1021" s="22"/>
      <c r="GJ1021" s="22"/>
      <c r="GK1021" s="22"/>
      <c r="GL1021" s="22"/>
      <c r="GM1021" s="22"/>
      <c r="GN1021" s="22"/>
      <c r="GO1021" s="22"/>
      <c r="GP1021" s="22"/>
      <c r="GQ1021" s="22"/>
      <c r="GR1021" s="22"/>
      <c r="GS1021" s="22"/>
      <c r="GT1021" s="22"/>
      <c r="GU1021" s="22"/>
      <c r="GV1021" s="22"/>
      <c r="GW1021" s="22"/>
      <c r="GX1021" s="22"/>
      <c r="GY1021" s="22"/>
      <c r="GZ1021" s="22"/>
      <c r="HA1021" s="22"/>
      <c r="HB1021" s="22"/>
      <c r="HC1021" s="22"/>
      <c r="HD1021" s="22"/>
      <c r="HE1021" s="22"/>
      <c r="HF1021" s="22"/>
      <c r="HG1021" s="22"/>
      <c r="HH1021" s="22"/>
      <c r="HI1021" s="22"/>
      <c r="HJ1021" s="22"/>
      <c r="HK1021" s="22"/>
      <c r="HL1021" s="22"/>
      <c r="HM1021" s="22"/>
      <c r="HN1021" s="22"/>
      <c r="HO1021" s="22"/>
      <c r="HP1021" s="22"/>
      <c r="HQ1021" s="22"/>
      <c r="HR1021" s="22"/>
      <c r="HS1021" s="22"/>
      <c r="HT1021" s="22"/>
      <c r="HU1021" s="22"/>
      <c r="HV1021" s="22"/>
      <c r="HW1021" s="22"/>
      <c r="HX1021" s="22"/>
      <c r="HY1021" s="22"/>
      <c r="HZ1021" s="22"/>
      <c r="IA1021" s="22"/>
      <c r="IB1021" s="22"/>
      <c r="IC1021" s="22"/>
      <c r="ID1021" s="22"/>
      <c r="IE1021" s="22"/>
      <c r="IF1021" s="22"/>
      <c r="IG1021" s="22"/>
      <c r="IH1021" s="22"/>
      <c r="II1021" s="22"/>
      <c r="IJ1021" s="22"/>
      <c r="IK1021" s="22"/>
      <c r="IL1021" s="22"/>
      <c r="IM1021" s="22"/>
      <c r="IN1021" s="22"/>
      <c r="IO1021" s="22"/>
    </row>
    <row r="1022" spans="1:249">
      <c r="A1022" s="3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3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  <c r="CG1022" s="22"/>
      <c r="CH1022" s="22"/>
      <c r="CI1022" s="22"/>
      <c r="CJ1022" s="22"/>
      <c r="CK1022" s="22"/>
      <c r="CL1022" s="22"/>
      <c r="CM1022" s="22"/>
      <c r="CN1022" s="22"/>
      <c r="CO1022" s="22"/>
      <c r="CP1022" s="22"/>
      <c r="CQ1022" s="22"/>
      <c r="CR1022" s="22"/>
      <c r="CS1022" s="22"/>
      <c r="CT1022" s="22"/>
      <c r="CU1022" s="22"/>
      <c r="CV1022" s="22"/>
      <c r="CW1022" s="22"/>
      <c r="CX1022" s="22"/>
      <c r="CY1022" s="22"/>
      <c r="CZ1022" s="22"/>
      <c r="DA1022" s="22"/>
      <c r="DB1022" s="22"/>
      <c r="DC1022" s="22"/>
      <c r="DD1022" s="22"/>
      <c r="DE1022" s="22"/>
      <c r="DF1022" s="22"/>
      <c r="DG1022" s="22"/>
      <c r="DH1022" s="22"/>
      <c r="DI1022" s="22"/>
      <c r="DJ1022" s="22"/>
      <c r="DK1022" s="22"/>
      <c r="DL1022" s="22"/>
      <c r="DM1022" s="22"/>
      <c r="DN1022" s="22"/>
      <c r="DO1022" s="22"/>
      <c r="DP1022" s="22"/>
      <c r="DQ1022" s="22"/>
      <c r="DR1022" s="22"/>
      <c r="DS1022" s="22"/>
      <c r="DT1022" s="22"/>
      <c r="DU1022" s="22"/>
      <c r="DV1022" s="22"/>
      <c r="DW1022" s="22"/>
      <c r="DX1022" s="22"/>
      <c r="DY1022" s="22"/>
      <c r="DZ1022" s="22"/>
      <c r="EA1022" s="22"/>
      <c r="EB1022" s="22"/>
      <c r="EC1022" s="22"/>
      <c r="ED1022" s="22"/>
      <c r="EE1022" s="22"/>
      <c r="EF1022" s="22"/>
      <c r="EG1022" s="22"/>
      <c r="EH1022" s="22"/>
      <c r="EI1022" s="22"/>
      <c r="EJ1022" s="22"/>
      <c r="EK1022" s="22"/>
      <c r="EL1022" s="22"/>
      <c r="EM1022" s="22"/>
      <c r="EN1022" s="22"/>
      <c r="EO1022" s="22"/>
      <c r="EP1022" s="22"/>
      <c r="EQ1022" s="22"/>
      <c r="ER1022" s="22"/>
      <c r="ES1022" s="22"/>
      <c r="ET1022" s="22"/>
      <c r="EU1022" s="22"/>
      <c r="EV1022" s="22"/>
      <c r="EW1022" s="22"/>
      <c r="EX1022" s="22"/>
      <c r="EY1022" s="22"/>
      <c r="EZ1022" s="22"/>
      <c r="FA1022" s="22"/>
      <c r="FB1022" s="22"/>
      <c r="FC1022" s="22"/>
      <c r="FD1022" s="22"/>
      <c r="FE1022" s="22"/>
      <c r="FF1022" s="22"/>
      <c r="FG1022" s="22"/>
      <c r="FH1022" s="22"/>
      <c r="FI1022" s="22"/>
      <c r="FJ1022" s="22"/>
      <c r="FK1022" s="22"/>
      <c r="FL1022" s="22"/>
      <c r="FM1022" s="22"/>
      <c r="FN1022" s="22"/>
      <c r="FO1022" s="22"/>
      <c r="FP1022" s="22"/>
      <c r="FQ1022" s="22"/>
      <c r="FR1022" s="22"/>
      <c r="FS1022" s="22"/>
      <c r="FT1022" s="22"/>
      <c r="FU1022" s="22"/>
      <c r="FV1022" s="22"/>
      <c r="FW1022" s="22"/>
      <c r="FX1022" s="22"/>
      <c r="FY1022" s="22"/>
      <c r="FZ1022" s="22"/>
      <c r="GA1022" s="22"/>
      <c r="GB1022" s="22"/>
      <c r="GC1022" s="22"/>
      <c r="GD1022" s="22"/>
      <c r="GE1022" s="22"/>
      <c r="GF1022" s="22"/>
      <c r="GG1022" s="22"/>
      <c r="GH1022" s="22"/>
      <c r="GI1022" s="22"/>
      <c r="GJ1022" s="22"/>
      <c r="GK1022" s="22"/>
      <c r="GL1022" s="22"/>
      <c r="GM1022" s="22"/>
      <c r="GN1022" s="22"/>
      <c r="GO1022" s="22"/>
      <c r="GP1022" s="22"/>
      <c r="GQ1022" s="22"/>
      <c r="GR1022" s="22"/>
      <c r="GS1022" s="22"/>
      <c r="GT1022" s="22"/>
      <c r="GU1022" s="22"/>
      <c r="GV1022" s="22"/>
      <c r="GW1022" s="22"/>
      <c r="GX1022" s="22"/>
      <c r="GY1022" s="22"/>
      <c r="GZ1022" s="22"/>
      <c r="HA1022" s="22"/>
      <c r="HB1022" s="22"/>
      <c r="HC1022" s="22"/>
      <c r="HD1022" s="22"/>
      <c r="HE1022" s="22"/>
      <c r="HF1022" s="22"/>
      <c r="HG1022" s="22"/>
      <c r="HH1022" s="22"/>
      <c r="HI1022" s="22"/>
      <c r="HJ1022" s="22"/>
      <c r="HK1022" s="22"/>
      <c r="HL1022" s="22"/>
      <c r="HM1022" s="22"/>
      <c r="HN1022" s="22"/>
      <c r="HO1022" s="22"/>
      <c r="HP1022" s="22"/>
      <c r="HQ1022" s="22"/>
      <c r="HR1022" s="22"/>
      <c r="HS1022" s="22"/>
      <c r="HT1022" s="22"/>
      <c r="HU1022" s="22"/>
      <c r="HV1022" s="22"/>
      <c r="HW1022" s="22"/>
      <c r="HX1022" s="22"/>
      <c r="HY1022" s="22"/>
      <c r="HZ1022" s="22"/>
      <c r="IA1022" s="22"/>
      <c r="IB1022" s="22"/>
      <c r="IC1022" s="22"/>
      <c r="ID1022" s="22"/>
      <c r="IE1022" s="22"/>
      <c r="IF1022" s="22"/>
      <c r="IG1022" s="22"/>
      <c r="IH1022" s="22"/>
      <c r="II1022" s="22"/>
      <c r="IJ1022" s="22"/>
      <c r="IK1022" s="22"/>
      <c r="IL1022" s="22"/>
      <c r="IM1022" s="22"/>
      <c r="IN1022" s="22"/>
      <c r="IO1022" s="22"/>
    </row>
    <row r="1023" spans="1:249">
      <c r="A1023" s="3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3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  <c r="CG1023" s="22"/>
      <c r="CH1023" s="22"/>
      <c r="CI1023" s="22"/>
      <c r="CJ1023" s="22"/>
      <c r="CK1023" s="22"/>
      <c r="CL1023" s="22"/>
      <c r="CM1023" s="22"/>
      <c r="CN1023" s="22"/>
      <c r="CO1023" s="22"/>
      <c r="CP1023" s="22"/>
      <c r="CQ1023" s="22"/>
      <c r="CR1023" s="22"/>
      <c r="CS1023" s="22"/>
      <c r="CT1023" s="22"/>
      <c r="CU1023" s="22"/>
      <c r="CV1023" s="22"/>
      <c r="CW1023" s="22"/>
      <c r="CX1023" s="22"/>
      <c r="CY1023" s="22"/>
      <c r="CZ1023" s="22"/>
      <c r="DA1023" s="22"/>
      <c r="DB1023" s="22"/>
      <c r="DC1023" s="22"/>
      <c r="DD1023" s="22"/>
      <c r="DE1023" s="22"/>
      <c r="DF1023" s="22"/>
      <c r="DG1023" s="22"/>
      <c r="DH1023" s="22"/>
      <c r="DI1023" s="22"/>
      <c r="DJ1023" s="22"/>
      <c r="DK1023" s="22"/>
      <c r="DL1023" s="22"/>
      <c r="DM1023" s="22"/>
      <c r="DN1023" s="22"/>
      <c r="DO1023" s="22"/>
      <c r="DP1023" s="22"/>
      <c r="DQ1023" s="22"/>
      <c r="DR1023" s="22"/>
      <c r="DS1023" s="22"/>
      <c r="DT1023" s="22"/>
      <c r="DU1023" s="22"/>
      <c r="DV1023" s="22"/>
      <c r="DW1023" s="22"/>
      <c r="DX1023" s="22"/>
      <c r="DY1023" s="22"/>
      <c r="DZ1023" s="22"/>
      <c r="EA1023" s="22"/>
      <c r="EB1023" s="22"/>
      <c r="EC1023" s="22"/>
      <c r="ED1023" s="22"/>
      <c r="EE1023" s="22"/>
      <c r="EF1023" s="22"/>
      <c r="EG1023" s="22"/>
      <c r="EH1023" s="22"/>
      <c r="EI1023" s="22"/>
      <c r="EJ1023" s="22"/>
      <c r="EK1023" s="22"/>
      <c r="EL1023" s="22"/>
      <c r="EM1023" s="22"/>
      <c r="EN1023" s="22"/>
      <c r="EO1023" s="22"/>
      <c r="EP1023" s="22"/>
      <c r="EQ1023" s="22"/>
      <c r="ER1023" s="22"/>
      <c r="ES1023" s="22"/>
      <c r="ET1023" s="22"/>
      <c r="EU1023" s="22"/>
      <c r="EV1023" s="22"/>
      <c r="EW1023" s="22"/>
      <c r="EX1023" s="22"/>
      <c r="EY1023" s="22"/>
      <c r="EZ1023" s="22"/>
      <c r="FA1023" s="22"/>
      <c r="FB1023" s="22"/>
      <c r="FC1023" s="22"/>
      <c r="FD1023" s="22"/>
      <c r="FE1023" s="22"/>
      <c r="FF1023" s="22"/>
      <c r="FG1023" s="22"/>
      <c r="FH1023" s="22"/>
      <c r="FI1023" s="22"/>
      <c r="FJ1023" s="22"/>
      <c r="FK1023" s="22"/>
      <c r="FL1023" s="22"/>
      <c r="FM1023" s="22"/>
      <c r="FN1023" s="22"/>
      <c r="FO1023" s="22"/>
      <c r="FP1023" s="22"/>
      <c r="FQ1023" s="22"/>
      <c r="FR1023" s="22"/>
      <c r="FS1023" s="22"/>
      <c r="FT1023" s="22"/>
      <c r="FU1023" s="22"/>
      <c r="FV1023" s="22"/>
      <c r="FW1023" s="22"/>
      <c r="FX1023" s="22"/>
      <c r="FY1023" s="22"/>
      <c r="FZ1023" s="22"/>
      <c r="GA1023" s="22"/>
      <c r="GB1023" s="22"/>
      <c r="GC1023" s="22"/>
      <c r="GD1023" s="22"/>
      <c r="GE1023" s="22"/>
      <c r="GF1023" s="22"/>
      <c r="GG1023" s="22"/>
      <c r="GH1023" s="22"/>
      <c r="GI1023" s="22"/>
      <c r="GJ1023" s="22"/>
      <c r="GK1023" s="22"/>
      <c r="GL1023" s="22"/>
      <c r="GM1023" s="22"/>
      <c r="GN1023" s="22"/>
      <c r="GO1023" s="22"/>
      <c r="GP1023" s="22"/>
      <c r="GQ1023" s="22"/>
      <c r="GR1023" s="22"/>
      <c r="GS1023" s="22"/>
      <c r="GT1023" s="22"/>
      <c r="GU1023" s="22"/>
      <c r="GV1023" s="22"/>
      <c r="GW1023" s="22"/>
      <c r="GX1023" s="22"/>
      <c r="GY1023" s="22"/>
      <c r="GZ1023" s="22"/>
      <c r="HA1023" s="22"/>
      <c r="HB1023" s="22"/>
      <c r="HC1023" s="22"/>
      <c r="HD1023" s="22"/>
      <c r="HE1023" s="22"/>
      <c r="HF1023" s="22"/>
      <c r="HG1023" s="22"/>
      <c r="HH1023" s="22"/>
      <c r="HI1023" s="22"/>
      <c r="HJ1023" s="22"/>
      <c r="HK1023" s="22"/>
      <c r="HL1023" s="22"/>
      <c r="HM1023" s="22"/>
      <c r="HN1023" s="22"/>
      <c r="HO1023" s="22"/>
      <c r="HP1023" s="22"/>
      <c r="HQ1023" s="22"/>
      <c r="HR1023" s="22"/>
      <c r="HS1023" s="22"/>
      <c r="HT1023" s="22"/>
      <c r="HU1023" s="22"/>
      <c r="HV1023" s="22"/>
      <c r="HW1023" s="22"/>
      <c r="HX1023" s="22"/>
      <c r="HY1023" s="22"/>
      <c r="HZ1023" s="22"/>
      <c r="IA1023" s="22"/>
      <c r="IB1023" s="22"/>
      <c r="IC1023" s="22"/>
      <c r="ID1023" s="22"/>
      <c r="IE1023" s="22"/>
      <c r="IF1023" s="22"/>
      <c r="IG1023" s="22"/>
      <c r="IH1023" s="22"/>
      <c r="II1023" s="22"/>
      <c r="IJ1023" s="22"/>
      <c r="IK1023" s="22"/>
      <c r="IL1023" s="22"/>
      <c r="IM1023" s="22"/>
      <c r="IN1023" s="22"/>
      <c r="IO1023" s="22"/>
    </row>
    <row r="1024" spans="1:249">
      <c r="A1024" s="3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3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  <c r="CG1024" s="22"/>
      <c r="CH1024" s="22"/>
      <c r="CI1024" s="22"/>
      <c r="CJ1024" s="22"/>
      <c r="CK1024" s="22"/>
      <c r="CL1024" s="22"/>
      <c r="CM1024" s="22"/>
      <c r="CN1024" s="22"/>
      <c r="CO1024" s="22"/>
      <c r="CP1024" s="22"/>
      <c r="CQ1024" s="22"/>
      <c r="CR1024" s="22"/>
      <c r="CS1024" s="22"/>
      <c r="CT1024" s="22"/>
      <c r="CU1024" s="22"/>
      <c r="CV1024" s="22"/>
      <c r="CW1024" s="22"/>
      <c r="CX1024" s="22"/>
      <c r="CY1024" s="22"/>
      <c r="CZ1024" s="22"/>
      <c r="DA1024" s="22"/>
      <c r="DB1024" s="22"/>
      <c r="DC1024" s="22"/>
      <c r="DD1024" s="22"/>
      <c r="DE1024" s="22"/>
      <c r="DF1024" s="22"/>
      <c r="DG1024" s="22"/>
      <c r="DH1024" s="22"/>
      <c r="DI1024" s="22"/>
      <c r="DJ1024" s="22"/>
      <c r="DK1024" s="22"/>
      <c r="DL1024" s="22"/>
      <c r="DM1024" s="22"/>
      <c r="DN1024" s="22"/>
      <c r="DO1024" s="22"/>
      <c r="DP1024" s="22"/>
      <c r="DQ1024" s="22"/>
      <c r="DR1024" s="22"/>
      <c r="DS1024" s="22"/>
      <c r="DT1024" s="22"/>
      <c r="DU1024" s="22"/>
      <c r="DV1024" s="22"/>
      <c r="DW1024" s="22"/>
      <c r="DX1024" s="22"/>
      <c r="DY1024" s="22"/>
      <c r="DZ1024" s="22"/>
      <c r="EA1024" s="22"/>
      <c r="EB1024" s="22"/>
      <c r="EC1024" s="22"/>
      <c r="ED1024" s="22"/>
      <c r="EE1024" s="22"/>
      <c r="EF1024" s="22"/>
      <c r="EG1024" s="22"/>
      <c r="EH1024" s="22"/>
      <c r="EI1024" s="22"/>
      <c r="EJ1024" s="22"/>
      <c r="EK1024" s="22"/>
      <c r="EL1024" s="22"/>
      <c r="EM1024" s="22"/>
      <c r="EN1024" s="22"/>
      <c r="EO1024" s="22"/>
      <c r="EP1024" s="22"/>
      <c r="EQ1024" s="22"/>
      <c r="ER1024" s="22"/>
      <c r="ES1024" s="22"/>
      <c r="ET1024" s="22"/>
      <c r="EU1024" s="22"/>
      <c r="EV1024" s="22"/>
      <c r="EW1024" s="22"/>
      <c r="EX1024" s="22"/>
      <c r="EY1024" s="22"/>
      <c r="EZ1024" s="22"/>
      <c r="FA1024" s="22"/>
      <c r="FB1024" s="22"/>
      <c r="FC1024" s="22"/>
      <c r="FD1024" s="22"/>
      <c r="FE1024" s="22"/>
      <c r="FF1024" s="22"/>
      <c r="FG1024" s="22"/>
      <c r="FH1024" s="22"/>
      <c r="FI1024" s="22"/>
      <c r="FJ1024" s="22"/>
      <c r="FK1024" s="22"/>
      <c r="FL1024" s="22"/>
      <c r="FM1024" s="22"/>
      <c r="FN1024" s="22"/>
      <c r="FO1024" s="22"/>
      <c r="FP1024" s="22"/>
      <c r="FQ1024" s="22"/>
      <c r="FR1024" s="22"/>
      <c r="FS1024" s="22"/>
      <c r="FT1024" s="22"/>
      <c r="FU1024" s="22"/>
      <c r="FV1024" s="22"/>
      <c r="FW1024" s="22"/>
      <c r="FX1024" s="22"/>
      <c r="FY1024" s="22"/>
      <c r="FZ1024" s="22"/>
      <c r="GA1024" s="22"/>
      <c r="GB1024" s="22"/>
      <c r="GC1024" s="22"/>
      <c r="GD1024" s="22"/>
      <c r="GE1024" s="22"/>
      <c r="GF1024" s="22"/>
      <c r="GG1024" s="22"/>
      <c r="GH1024" s="22"/>
      <c r="GI1024" s="22"/>
      <c r="GJ1024" s="22"/>
      <c r="GK1024" s="22"/>
      <c r="GL1024" s="22"/>
      <c r="GM1024" s="22"/>
      <c r="GN1024" s="22"/>
      <c r="GO1024" s="22"/>
      <c r="GP1024" s="22"/>
      <c r="GQ1024" s="22"/>
      <c r="GR1024" s="22"/>
      <c r="GS1024" s="22"/>
      <c r="GT1024" s="22"/>
      <c r="GU1024" s="22"/>
      <c r="GV1024" s="22"/>
      <c r="GW1024" s="22"/>
      <c r="GX1024" s="22"/>
      <c r="GY1024" s="22"/>
      <c r="GZ1024" s="22"/>
      <c r="HA1024" s="22"/>
      <c r="HB1024" s="22"/>
      <c r="HC1024" s="22"/>
      <c r="HD1024" s="22"/>
      <c r="HE1024" s="22"/>
      <c r="HF1024" s="22"/>
      <c r="HG1024" s="22"/>
      <c r="HH1024" s="22"/>
      <c r="HI1024" s="22"/>
      <c r="HJ1024" s="22"/>
      <c r="HK1024" s="22"/>
      <c r="HL1024" s="22"/>
      <c r="HM1024" s="22"/>
      <c r="HN1024" s="22"/>
      <c r="HO1024" s="22"/>
      <c r="HP1024" s="22"/>
      <c r="HQ1024" s="22"/>
      <c r="HR1024" s="22"/>
      <c r="HS1024" s="22"/>
      <c r="HT1024" s="22"/>
      <c r="HU1024" s="22"/>
      <c r="HV1024" s="22"/>
      <c r="HW1024" s="22"/>
      <c r="HX1024" s="22"/>
      <c r="HY1024" s="22"/>
      <c r="HZ1024" s="22"/>
      <c r="IA1024" s="22"/>
      <c r="IB1024" s="22"/>
      <c r="IC1024" s="22"/>
      <c r="ID1024" s="22"/>
      <c r="IE1024" s="22"/>
      <c r="IF1024" s="22"/>
      <c r="IG1024" s="22"/>
      <c r="IH1024" s="22"/>
      <c r="II1024" s="22"/>
      <c r="IJ1024" s="22"/>
      <c r="IK1024" s="22"/>
      <c r="IL1024" s="22"/>
      <c r="IM1024" s="22"/>
      <c r="IN1024" s="22"/>
      <c r="IO1024" s="22"/>
    </row>
    <row r="1025" spans="1:249">
      <c r="A1025" s="32"/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3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  <c r="CG1025" s="22"/>
      <c r="CH1025" s="22"/>
      <c r="CI1025" s="22"/>
      <c r="CJ1025" s="22"/>
      <c r="CK1025" s="22"/>
      <c r="CL1025" s="22"/>
      <c r="CM1025" s="22"/>
      <c r="CN1025" s="22"/>
      <c r="CO1025" s="22"/>
      <c r="CP1025" s="22"/>
      <c r="CQ1025" s="22"/>
      <c r="CR1025" s="22"/>
      <c r="CS1025" s="22"/>
      <c r="CT1025" s="22"/>
      <c r="CU1025" s="22"/>
      <c r="CV1025" s="22"/>
      <c r="CW1025" s="22"/>
      <c r="CX1025" s="22"/>
      <c r="CY1025" s="22"/>
      <c r="CZ1025" s="22"/>
      <c r="DA1025" s="22"/>
      <c r="DB1025" s="22"/>
      <c r="DC1025" s="22"/>
      <c r="DD1025" s="22"/>
      <c r="DE1025" s="22"/>
      <c r="DF1025" s="22"/>
      <c r="DG1025" s="22"/>
      <c r="DH1025" s="22"/>
      <c r="DI1025" s="22"/>
      <c r="DJ1025" s="22"/>
      <c r="DK1025" s="22"/>
      <c r="DL1025" s="22"/>
      <c r="DM1025" s="22"/>
      <c r="DN1025" s="22"/>
      <c r="DO1025" s="22"/>
      <c r="DP1025" s="22"/>
      <c r="DQ1025" s="22"/>
      <c r="DR1025" s="22"/>
      <c r="DS1025" s="22"/>
      <c r="DT1025" s="22"/>
      <c r="DU1025" s="22"/>
      <c r="DV1025" s="22"/>
      <c r="DW1025" s="22"/>
      <c r="DX1025" s="22"/>
      <c r="DY1025" s="22"/>
      <c r="DZ1025" s="22"/>
      <c r="EA1025" s="22"/>
      <c r="EB1025" s="22"/>
      <c r="EC1025" s="22"/>
      <c r="ED1025" s="22"/>
      <c r="EE1025" s="22"/>
      <c r="EF1025" s="22"/>
      <c r="EG1025" s="22"/>
      <c r="EH1025" s="22"/>
      <c r="EI1025" s="22"/>
      <c r="EJ1025" s="22"/>
      <c r="EK1025" s="22"/>
      <c r="EL1025" s="22"/>
      <c r="EM1025" s="22"/>
      <c r="EN1025" s="22"/>
      <c r="EO1025" s="22"/>
      <c r="EP1025" s="22"/>
      <c r="EQ1025" s="22"/>
      <c r="ER1025" s="22"/>
      <c r="ES1025" s="22"/>
      <c r="ET1025" s="22"/>
      <c r="EU1025" s="22"/>
      <c r="EV1025" s="22"/>
      <c r="EW1025" s="22"/>
      <c r="EX1025" s="22"/>
      <c r="EY1025" s="22"/>
      <c r="EZ1025" s="22"/>
      <c r="FA1025" s="22"/>
      <c r="FB1025" s="22"/>
      <c r="FC1025" s="22"/>
      <c r="FD1025" s="22"/>
      <c r="FE1025" s="22"/>
      <c r="FF1025" s="22"/>
      <c r="FG1025" s="22"/>
      <c r="FH1025" s="22"/>
      <c r="FI1025" s="22"/>
      <c r="FJ1025" s="22"/>
      <c r="FK1025" s="22"/>
      <c r="FL1025" s="22"/>
      <c r="FM1025" s="22"/>
      <c r="FN1025" s="22"/>
      <c r="FO1025" s="22"/>
      <c r="FP1025" s="22"/>
      <c r="FQ1025" s="22"/>
      <c r="FR1025" s="22"/>
      <c r="FS1025" s="22"/>
      <c r="FT1025" s="22"/>
      <c r="FU1025" s="22"/>
      <c r="FV1025" s="22"/>
      <c r="FW1025" s="22"/>
      <c r="FX1025" s="22"/>
      <c r="FY1025" s="22"/>
      <c r="FZ1025" s="22"/>
      <c r="GA1025" s="22"/>
      <c r="GB1025" s="22"/>
      <c r="GC1025" s="22"/>
      <c r="GD1025" s="22"/>
      <c r="GE1025" s="22"/>
      <c r="GF1025" s="22"/>
      <c r="GG1025" s="22"/>
      <c r="GH1025" s="22"/>
      <c r="GI1025" s="22"/>
      <c r="GJ1025" s="22"/>
      <c r="GK1025" s="22"/>
      <c r="GL1025" s="22"/>
      <c r="GM1025" s="22"/>
      <c r="GN1025" s="22"/>
      <c r="GO1025" s="22"/>
      <c r="GP1025" s="22"/>
      <c r="GQ1025" s="22"/>
      <c r="GR1025" s="22"/>
      <c r="GS1025" s="22"/>
      <c r="GT1025" s="22"/>
      <c r="GU1025" s="22"/>
      <c r="GV1025" s="22"/>
      <c r="GW1025" s="22"/>
      <c r="GX1025" s="22"/>
      <c r="GY1025" s="22"/>
      <c r="GZ1025" s="22"/>
      <c r="HA1025" s="22"/>
      <c r="HB1025" s="22"/>
      <c r="HC1025" s="22"/>
      <c r="HD1025" s="22"/>
      <c r="HE1025" s="22"/>
      <c r="HF1025" s="22"/>
      <c r="HG1025" s="22"/>
      <c r="HH1025" s="22"/>
      <c r="HI1025" s="22"/>
      <c r="HJ1025" s="22"/>
      <c r="HK1025" s="22"/>
      <c r="HL1025" s="22"/>
      <c r="HM1025" s="22"/>
      <c r="HN1025" s="22"/>
      <c r="HO1025" s="22"/>
      <c r="HP1025" s="22"/>
      <c r="HQ1025" s="22"/>
      <c r="HR1025" s="22"/>
      <c r="HS1025" s="22"/>
      <c r="HT1025" s="22"/>
      <c r="HU1025" s="22"/>
      <c r="HV1025" s="22"/>
      <c r="HW1025" s="22"/>
      <c r="HX1025" s="22"/>
      <c r="HY1025" s="22"/>
      <c r="HZ1025" s="22"/>
      <c r="IA1025" s="22"/>
      <c r="IB1025" s="22"/>
      <c r="IC1025" s="22"/>
      <c r="ID1025" s="22"/>
      <c r="IE1025" s="22"/>
      <c r="IF1025" s="22"/>
      <c r="IG1025" s="22"/>
      <c r="IH1025" s="22"/>
      <c r="II1025" s="22"/>
      <c r="IJ1025" s="22"/>
      <c r="IK1025" s="22"/>
      <c r="IL1025" s="22"/>
      <c r="IM1025" s="22"/>
      <c r="IN1025" s="22"/>
      <c r="IO1025" s="22"/>
    </row>
    <row r="1026" spans="1:249">
      <c r="A1026" s="32"/>
      <c r="B1026" s="22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3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  <c r="CV1026" s="22"/>
      <c r="CW1026" s="22"/>
      <c r="CX1026" s="22"/>
      <c r="CY1026" s="22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22"/>
      <c r="DO1026" s="22"/>
      <c r="DP1026" s="22"/>
      <c r="DQ1026" s="22"/>
      <c r="DR1026" s="22"/>
      <c r="DS1026" s="22"/>
      <c r="DT1026" s="22"/>
      <c r="DU1026" s="22"/>
      <c r="DV1026" s="22"/>
      <c r="DW1026" s="22"/>
      <c r="DX1026" s="22"/>
      <c r="DY1026" s="22"/>
      <c r="DZ1026" s="22"/>
      <c r="EA1026" s="22"/>
      <c r="EB1026" s="22"/>
      <c r="EC1026" s="22"/>
      <c r="ED1026" s="22"/>
      <c r="EE1026" s="22"/>
      <c r="EF1026" s="22"/>
      <c r="EG1026" s="22"/>
      <c r="EH1026" s="22"/>
      <c r="EI1026" s="22"/>
      <c r="EJ1026" s="22"/>
      <c r="EK1026" s="22"/>
      <c r="EL1026" s="22"/>
      <c r="EM1026" s="22"/>
      <c r="EN1026" s="22"/>
      <c r="EO1026" s="22"/>
      <c r="EP1026" s="22"/>
      <c r="EQ1026" s="22"/>
      <c r="ER1026" s="22"/>
      <c r="ES1026" s="22"/>
      <c r="ET1026" s="22"/>
      <c r="EU1026" s="22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22"/>
      <c r="GD1026" s="22"/>
      <c r="GE1026" s="22"/>
      <c r="GF1026" s="22"/>
      <c r="GG1026" s="22"/>
      <c r="GH1026" s="22"/>
      <c r="GI1026" s="22"/>
      <c r="GJ1026" s="22"/>
      <c r="GK1026" s="22"/>
      <c r="GL1026" s="22"/>
      <c r="GM1026" s="22"/>
      <c r="GN1026" s="22"/>
      <c r="GO1026" s="22"/>
      <c r="GP1026" s="22"/>
      <c r="GQ1026" s="22"/>
      <c r="GR1026" s="22"/>
      <c r="GS1026" s="22"/>
      <c r="GT1026" s="22"/>
      <c r="GU1026" s="22"/>
      <c r="GV1026" s="22"/>
      <c r="GW1026" s="22"/>
      <c r="GX1026" s="22"/>
      <c r="GY1026" s="22"/>
      <c r="GZ1026" s="22"/>
      <c r="HA1026" s="22"/>
      <c r="HB1026" s="22"/>
      <c r="HC1026" s="22"/>
      <c r="HD1026" s="22"/>
      <c r="HE1026" s="22"/>
      <c r="HF1026" s="22"/>
      <c r="HG1026" s="22"/>
      <c r="HH1026" s="22"/>
      <c r="HI1026" s="22"/>
      <c r="HJ1026" s="22"/>
      <c r="HK1026" s="22"/>
      <c r="HL1026" s="22"/>
      <c r="HM1026" s="22"/>
      <c r="HN1026" s="22"/>
      <c r="HO1026" s="22"/>
      <c r="HP1026" s="22"/>
      <c r="HQ1026" s="22"/>
      <c r="HR1026" s="22"/>
      <c r="HS1026" s="22"/>
      <c r="HT1026" s="22"/>
      <c r="HU1026" s="22"/>
      <c r="HV1026" s="22"/>
      <c r="HW1026" s="22"/>
      <c r="HX1026" s="22"/>
      <c r="HY1026" s="22"/>
      <c r="HZ1026" s="22"/>
      <c r="IA1026" s="22"/>
      <c r="IB1026" s="22"/>
      <c r="IC1026" s="22"/>
      <c r="ID1026" s="22"/>
      <c r="IE1026" s="22"/>
      <c r="IF1026" s="22"/>
      <c r="IG1026" s="22"/>
      <c r="IH1026" s="22"/>
      <c r="II1026" s="22"/>
      <c r="IJ1026" s="22"/>
      <c r="IK1026" s="22"/>
      <c r="IL1026" s="22"/>
      <c r="IM1026" s="22"/>
      <c r="IN1026" s="22"/>
      <c r="IO1026" s="22"/>
    </row>
    <row r="1027" spans="1:249">
      <c r="A1027" s="32"/>
      <c r="B1027" s="22"/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3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  <c r="CV1027" s="22"/>
      <c r="CW1027" s="22"/>
      <c r="CX1027" s="22"/>
      <c r="CY1027" s="22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22"/>
      <c r="DO1027" s="22"/>
      <c r="DP1027" s="22"/>
      <c r="DQ1027" s="22"/>
      <c r="DR1027" s="22"/>
      <c r="DS1027" s="22"/>
      <c r="DT1027" s="22"/>
      <c r="DU1027" s="22"/>
      <c r="DV1027" s="22"/>
      <c r="DW1027" s="22"/>
      <c r="DX1027" s="22"/>
      <c r="DY1027" s="22"/>
      <c r="DZ1027" s="22"/>
      <c r="EA1027" s="22"/>
      <c r="EB1027" s="22"/>
      <c r="EC1027" s="22"/>
      <c r="ED1027" s="22"/>
      <c r="EE1027" s="22"/>
      <c r="EF1027" s="22"/>
      <c r="EG1027" s="22"/>
      <c r="EH1027" s="22"/>
      <c r="EI1027" s="22"/>
      <c r="EJ1027" s="22"/>
      <c r="EK1027" s="22"/>
      <c r="EL1027" s="22"/>
      <c r="EM1027" s="22"/>
      <c r="EN1027" s="22"/>
      <c r="EO1027" s="22"/>
      <c r="EP1027" s="22"/>
      <c r="EQ1027" s="22"/>
      <c r="ER1027" s="22"/>
      <c r="ES1027" s="22"/>
      <c r="ET1027" s="22"/>
      <c r="EU1027" s="22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22"/>
      <c r="GD1027" s="22"/>
      <c r="GE1027" s="22"/>
      <c r="GF1027" s="22"/>
      <c r="GG1027" s="22"/>
      <c r="GH1027" s="22"/>
      <c r="GI1027" s="22"/>
      <c r="GJ1027" s="22"/>
      <c r="GK1027" s="22"/>
      <c r="GL1027" s="22"/>
      <c r="GM1027" s="22"/>
      <c r="GN1027" s="22"/>
      <c r="GO1027" s="22"/>
      <c r="GP1027" s="22"/>
      <c r="GQ1027" s="22"/>
      <c r="GR1027" s="22"/>
      <c r="GS1027" s="22"/>
      <c r="GT1027" s="22"/>
      <c r="GU1027" s="22"/>
      <c r="GV1027" s="22"/>
      <c r="GW1027" s="22"/>
      <c r="GX1027" s="22"/>
      <c r="GY1027" s="22"/>
      <c r="GZ1027" s="22"/>
      <c r="HA1027" s="22"/>
      <c r="HB1027" s="22"/>
      <c r="HC1027" s="22"/>
      <c r="HD1027" s="22"/>
      <c r="HE1027" s="22"/>
      <c r="HF1027" s="22"/>
      <c r="HG1027" s="22"/>
      <c r="HH1027" s="22"/>
      <c r="HI1027" s="22"/>
      <c r="HJ1027" s="22"/>
      <c r="HK1027" s="22"/>
      <c r="HL1027" s="22"/>
      <c r="HM1027" s="22"/>
      <c r="HN1027" s="22"/>
      <c r="HO1027" s="22"/>
      <c r="HP1027" s="22"/>
      <c r="HQ1027" s="22"/>
      <c r="HR1027" s="22"/>
      <c r="HS1027" s="22"/>
      <c r="HT1027" s="22"/>
      <c r="HU1027" s="22"/>
      <c r="HV1027" s="22"/>
      <c r="HW1027" s="22"/>
      <c r="HX1027" s="22"/>
      <c r="HY1027" s="22"/>
      <c r="HZ1027" s="22"/>
      <c r="IA1027" s="22"/>
      <c r="IB1027" s="22"/>
      <c r="IC1027" s="22"/>
      <c r="ID1027" s="22"/>
      <c r="IE1027" s="22"/>
      <c r="IF1027" s="22"/>
      <c r="IG1027" s="22"/>
      <c r="IH1027" s="22"/>
      <c r="II1027" s="22"/>
      <c r="IJ1027" s="22"/>
      <c r="IK1027" s="22"/>
      <c r="IL1027" s="22"/>
      <c r="IM1027" s="22"/>
      <c r="IN1027" s="22"/>
      <c r="IO1027" s="22"/>
    </row>
    <row r="1028" spans="1:249">
      <c r="A1028" s="32"/>
      <c r="B1028" s="22"/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3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  <c r="CV1028" s="22"/>
      <c r="CW1028" s="22"/>
      <c r="CX1028" s="22"/>
      <c r="CY1028" s="22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22"/>
      <c r="DO1028" s="22"/>
      <c r="DP1028" s="22"/>
      <c r="DQ1028" s="22"/>
      <c r="DR1028" s="22"/>
      <c r="DS1028" s="22"/>
      <c r="DT1028" s="22"/>
      <c r="DU1028" s="22"/>
      <c r="DV1028" s="22"/>
      <c r="DW1028" s="22"/>
      <c r="DX1028" s="22"/>
      <c r="DY1028" s="22"/>
      <c r="DZ1028" s="22"/>
      <c r="EA1028" s="22"/>
      <c r="EB1028" s="22"/>
      <c r="EC1028" s="22"/>
      <c r="ED1028" s="22"/>
      <c r="EE1028" s="22"/>
      <c r="EF1028" s="22"/>
      <c r="EG1028" s="22"/>
      <c r="EH1028" s="22"/>
      <c r="EI1028" s="22"/>
      <c r="EJ1028" s="22"/>
      <c r="EK1028" s="22"/>
      <c r="EL1028" s="22"/>
      <c r="EM1028" s="22"/>
      <c r="EN1028" s="22"/>
      <c r="EO1028" s="22"/>
      <c r="EP1028" s="22"/>
      <c r="EQ1028" s="22"/>
      <c r="ER1028" s="22"/>
      <c r="ES1028" s="22"/>
      <c r="ET1028" s="22"/>
      <c r="EU1028" s="22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/>
      <c r="GB1028" s="22"/>
      <c r="GC1028" s="22"/>
      <c r="GD1028" s="22"/>
      <c r="GE1028" s="22"/>
      <c r="GF1028" s="22"/>
      <c r="GG1028" s="22"/>
      <c r="GH1028" s="22"/>
      <c r="GI1028" s="22"/>
      <c r="GJ1028" s="22"/>
      <c r="GK1028" s="22"/>
      <c r="GL1028" s="22"/>
      <c r="GM1028" s="22"/>
      <c r="GN1028" s="22"/>
      <c r="GO1028" s="22"/>
      <c r="GP1028" s="22"/>
      <c r="GQ1028" s="22"/>
      <c r="GR1028" s="22"/>
      <c r="GS1028" s="22"/>
      <c r="GT1028" s="22"/>
      <c r="GU1028" s="22"/>
      <c r="GV1028" s="22"/>
      <c r="GW1028" s="22"/>
      <c r="GX1028" s="22"/>
      <c r="GY1028" s="22"/>
      <c r="GZ1028" s="22"/>
      <c r="HA1028" s="22"/>
      <c r="HB1028" s="22"/>
      <c r="HC1028" s="22"/>
      <c r="HD1028" s="22"/>
      <c r="HE1028" s="22"/>
      <c r="HF1028" s="22"/>
      <c r="HG1028" s="22"/>
      <c r="HH1028" s="22"/>
      <c r="HI1028" s="22"/>
      <c r="HJ1028" s="22"/>
      <c r="HK1028" s="22"/>
      <c r="HL1028" s="22"/>
      <c r="HM1028" s="22"/>
      <c r="HN1028" s="22"/>
      <c r="HO1028" s="22"/>
      <c r="HP1028" s="22"/>
      <c r="HQ1028" s="22"/>
      <c r="HR1028" s="22"/>
      <c r="HS1028" s="22"/>
      <c r="HT1028" s="22"/>
      <c r="HU1028" s="22"/>
      <c r="HV1028" s="22"/>
      <c r="HW1028" s="22"/>
      <c r="HX1028" s="22"/>
      <c r="HY1028" s="22"/>
      <c r="HZ1028" s="22"/>
      <c r="IA1028" s="22"/>
      <c r="IB1028" s="22"/>
      <c r="IC1028" s="22"/>
      <c r="ID1028" s="22"/>
      <c r="IE1028" s="22"/>
      <c r="IF1028" s="22"/>
      <c r="IG1028" s="22"/>
      <c r="IH1028" s="22"/>
      <c r="II1028" s="22"/>
      <c r="IJ1028" s="22"/>
      <c r="IK1028" s="22"/>
      <c r="IL1028" s="22"/>
      <c r="IM1028" s="22"/>
      <c r="IN1028" s="22"/>
      <c r="IO1028" s="22"/>
    </row>
    <row r="1029" spans="1:249">
      <c r="A1029" s="32"/>
      <c r="B1029" s="22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3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  <c r="CV1029" s="22"/>
      <c r="CW1029" s="22"/>
      <c r="CX1029" s="22"/>
      <c r="CY1029" s="22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22"/>
      <c r="DO1029" s="22"/>
      <c r="DP1029" s="22"/>
      <c r="DQ1029" s="22"/>
      <c r="DR1029" s="22"/>
      <c r="DS1029" s="22"/>
      <c r="DT1029" s="22"/>
      <c r="DU1029" s="22"/>
      <c r="DV1029" s="22"/>
      <c r="DW1029" s="22"/>
      <c r="DX1029" s="22"/>
      <c r="DY1029" s="22"/>
      <c r="DZ1029" s="22"/>
      <c r="EA1029" s="22"/>
      <c r="EB1029" s="22"/>
      <c r="EC1029" s="22"/>
      <c r="ED1029" s="22"/>
      <c r="EE1029" s="22"/>
      <c r="EF1029" s="22"/>
      <c r="EG1029" s="22"/>
      <c r="EH1029" s="22"/>
      <c r="EI1029" s="22"/>
      <c r="EJ1029" s="22"/>
      <c r="EK1029" s="22"/>
      <c r="EL1029" s="22"/>
      <c r="EM1029" s="22"/>
      <c r="EN1029" s="22"/>
      <c r="EO1029" s="22"/>
      <c r="EP1029" s="22"/>
      <c r="EQ1029" s="22"/>
      <c r="ER1029" s="22"/>
      <c r="ES1029" s="22"/>
      <c r="ET1029" s="22"/>
      <c r="EU1029" s="22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22"/>
      <c r="GD1029" s="22"/>
      <c r="GE1029" s="22"/>
      <c r="GF1029" s="22"/>
      <c r="GG1029" s="22"/>
      <c r="GH1029" s="22"/>
      <c r="GI1029" s="22"/>
      <c r="GJ1029" s="22"/>
      <c r="GK1029" s="22"/>
      <c r="GL1029" s="22"/>
      <c r="GM1029" s="22"/>
      <c r="GN1029" s="22"/>
      <c r="GO1029" s="22"/>
      <c r="GP1029" s="22"/>
      <c r="GQ1029" s="22"/>
      <c r="GR1029" s="22"/>
      <c r="GS1029" s="22"/>
      <c r="GT1029" s="22"/>
      <c r="GU1029" s="22"/>
      <c r="GV1029" s="22"/>
      <c r="GW1029" s="22"/>
      <c r="GX1029" s="22"/>
      <c r="GY1029" s="22"/>
      <c r="GZ1029" s="22"/>
      <c r="HA1029" s="22"/>
      <c r="HB1029" s="22"/>
      <c r="HC1029" s="22"/>
      <c r="HD1029" s="22"/>
      <c r="HE1029" s="22"/>
      <c r="HF1029" s="22"/>
      <c r="HG1029" s="22"/>
      <c r="HH1029" s="22"/>
      <c r="HI1029" s="22"/>
      <c r="HJ1029" s="22"/>
      <c r="HK1029" s="22"/>
      <c r="HL1029" s="22"/>
      <c r="HM1029" s="22"/>
      <c r="HN1029" s="22"/>
      <c r="HO1029" s="22"/>
      <c r="HP1029" s="22"/>
      <c r="HQ1029" s="22"/>
      <c r="HR1029" s="22"/>
      <c r="HS1029" s="22"/>
      <c r="HT1029" s="22"/>
      <c r="HU1029" s="22"/>
      <c r="HV1029" s="22"/>
      <c r="HW1029" s="22"/>
      <c r="HX1029" s="22"/>
      <c r="HY1029" s="22"/>
      <c r="HZ1029" s="22"/>
      <c r="IA1029" s="22"/>
      <c r="IB1029" s="22"/>
      <c r="IC1029" s="22"/>
      <c r="ID1029" s="22"/>
      <c r="IE1029" s="22"/>
      <c r="IF1029" s="22"/>
      <c r="IG1029" s="22"/>
      <c r="IH1029" s="22"/>
      <c r="II1029" s="22"/>
      <c r="IJ1029" s="22"/>
      <c r="IK1029" s="22"/>
      <c r="IL1029" s="22"/>
      <c r="IM1029" s="22"/>
      <c r="IN1029" s="22"/>
      <c r="IO1029" s="22"/>
    </row>
    <row r="1030" spans="1:249">
      <c r="A1030" s="32"/>
      <c r="B1030" s="22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3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  <c r="CG1030" s="22"/>
      <c r="CH1030" s="22"/>
      <c r="CI1030" s="22"/>
      <c r="CJ1030" s="22"/>
      <c r="CK1030" s="22"/>
      <c r="CL1030" s="22"/>
      <c r="CM1030" s="22"/>
      <c r="CN1030" s="22"/>
      <c r="CO1030" s="22"/>
      <c r="CP1030" s="22"/>
      <c r="CQ1030" s="22"/>
      <c r="CR1030" s="22"/>
      <c r="CS1030" s="22"/>
      <c r="CT1030" s="22"/>
      <c r="CU1030" s="22"/>
      <c r="CV1030" s="22"/>
      <c r="CW1030" s="22"/>
      <c r="CX1030" s="22"/>
      <c r="CY1030" s="22"/>
      <c r="CZ1030" s="22"/>
      <c r="DA1030" s="22"/>
      <c r="DB1030" s="22"/>
      <c r="DC1030" s="22"/>
      <c r="DD1030" s="22"/>
      <c r="DE1030" s="22"/>
      <c r="DF1030" s="22"/>
      <c r="DG1030" s="22"/>
      <c r="DH1030" s="22"/>
      <c r="DI1030" s="22"/>
      <c r="DJ1030" s="22"/>
      <c r="DK1030" s="22"/>
      <c r="DL1030" s="22"/>
      <c r="DM1030" s="22"/>
      <c r="DN1030" s="22"/>
      <c r="DO1030" s="22"/>
      <c r="DP1030" s="22"/>
      <c r="DQ1030" s="22"/>
      <c r="DR1030" s="22"/>
      <c r="DS1030" s="22"/>
      <c r="DT1030" s="22"/>
      <c r="DU1030" s="22"/>
      <c r="DV1030" s="22"/>
      <c r="DW1030" s="22"/>
      <c r="DX1030" s="22"/>
      <c r="DY1030" s="22"/>
      <c r="DZ1030" s="22"/>
      <c r="EA1030" s="22"/>
      <c r="EB1030" s="22"/>
      <c r="EC1030" s="22"/>
      <c r="ED1030" s="22"/>
      <c r="EE1030" s="22"/>
      <c r="EF1030" s="22"/>
      <c r="EG1030" s="22"/>
      <c r="EH1030" s="22"/>
      <c r="EI1030" s="22"/>
      <c r="EJ1030" s="22"/>
      <c r="EK1030" s="22"/>
      <c r="EL1030" s="22"/>
      <c r="EM1030" s="22"/>
      <c r="EN1030" s="22"/>
      <c r="EO1030" s="22"/>
      <c r="EP1030" s="22"/>
      <c r="EQ1030" s="22"/>
      <c r="ER1030" s="22"/>
      <c r="ES1030" s="22"/>
      <c r="ET1030" s="22"/>
      <c r="EU1030" s="22"/>
      <c r="EV1030" s="22"/>
      <c r="EW1030" s="22"/>
      <c r="EX1030" s="22"/>
      <c r="EY1030" s="22"/>
      <c r="EZ1030" s="22"/>
      <c r="FA1030" s="22"/>
      <c r="FB1030" s="22"/>
      <c r="FC1030" s="22"/>
      <c r="FD1030" s="22"/>
      <c r="FE1030" s="22"/>
      <c r="FF1030" s="22"/>
      <c r="FG1030" s="22"/>
      <c r="FH1030" s="22"/>
      <c r="FI1030" s="22"/>
      <c r="FJ1030" s="22"/>
      <c r="FK1030" s="22"/>
      <c r="FL1030" s="22"/>
      <c r="FM1030" s="22"/>
      <c r="FN1030" s="22"/>
      <c r="FO1030" s="22"/>
      <c r="FP1030" s="22"/>
      <c r="FQ1030" s="22"/>
      <c r="FR1030" s="22"/>
      <c r="FS1030" s="22"/>
      <c r="FT1030" s="22"/>
      <c r="FU1030" s="22"/>
      <c r="FV1030" s="22"/>
      <c r="FW1030" s="22"/>
      <c r="FX1030" s="22"/>
      <c r="FY1030" s="22"/>
      <c r="FZ1030" s="22"/>
      <c r="GA1030" s="22"/>
      <c r="GB1030" s="22"/>
      <c r="GC1030" s="22"/>
      <c r="GD1030" s="22"/>
      <c r="GE1030" s="22"/>
      <c r="GF1030" s="22"/>
      <c r="GG1030" s="22"/>
      <c r="GH1030" s="22"/>
      <c r="GI1030" s="22"/>
      <c r="GJ1030" s="22"/>
      <c r="GK1030" s="22"/>
      <c r="GL1030" s="22"/>
      <c r="GM1030" s="22"/>
      <c r="GN1030" s="22"/>
      <c r="GO1030" s="22"/>
      <c r="GP1030" s="22"/>
      <c r="GQ1030" s="22"/>
      <c r="GR1030" s="22"/>
      <c r="GS1030" s="22"/>
      <c r="GT1030" s="22"/>
      <c r="GU1030" s="22"/>
      <c r="GV1030" s="22"/>
      <c r="GW1030" s="22"/>
      <c r="GX1030" s="22"/>
      <c r="GY1030" s="22"/>
      <c r="GZ1030" s="22"/>
      <c r="HA1030" s="22"/>
      <c r="HB1030" s="22"/>
      <c r="HC1030" s="22"/>
      <c r="HD1030" s="22"/>
      <c r="HE1030" s="22"/>
      <c r="HF1030" s="22"/>
      <c r="HG1030" s="22"/>
      <c r="HH1030" s="22"/>
      <c r="HI1030" s="22"/>
      <c r="HJ1030" s="22"/>
      <c r="HK1030" s="22"/>
      <c r="HL1030" s="22"/>
      <c r="HM1030" s="22"/>
      <c r="HN1030" s="22"/>
      <c r="HO1030" s="22"/>
      <c r="HP1030" s="22"/>
      <c r="HQ1030" s="22"/>
      <c r="HR1030" s="22"/>
      <c r="HS1030" s="22"/>
      <c r="HT1030" s="22"/>
      <c r="HU1030" s="22"/>
      <c r="HV1030" s="22"/>
      <c r="HW1030" s="22"/>
      <c r="HX1030" s="22"/>
      <c r="HY1030" s="22"/>
      <c r="HZ1030" s="22"/>
      <c r="IA1030" s="22"/>
      <c r="IB1030" s="22"/>
      <c r="IC1030" s="22"/>
      <c r="ID1030" s="22"/>
      <c r="IE1030" s="22"/>
      <c r="IF1030" s="22"/>
      <c r="IG1030" s="22"/>
      <c r="IH1030" s="22"/>
      <c r="II1030" s="22"/>
      <c r="IJ1030" s="22"/>
      <c r="IK1030" s="22"/>
      <c r="IL1030" s="22"/>
      <c r="IM1030" s="22"/>
      <c r="IN1030" s="22"/>
      <c r="IO1030" s="22"/>
    </row>
    <row r="1031" spans="1:249">
      <c r="A1031" s="32"/>
      <c r="B1031" s="22"/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3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  <c r="CC1031" s="22"/>
      <c r="CD1031" s="22"/>
      <c r="CE1031" s="22"/>
      <c r="CF1031" s="22"/>
      <c r="CG1031" s="22"/>
      <c r="CH1031" s="22"/>
      <c r="CI1031" s="22"/>
      <c r="CJ1031" s="22"/>
      <c r="CK1031" s="22"/>
      <c r="CL1031" s="22"/>
      <c r="CM1031" s="22"/>
      <c r="CN1031" s="22"/>
      <c r="CO1031" s="22"/>
      <c r="CP1031" s="22"/>
      <c r="CQ1031" s="22"/>
      <c r="CR1031" s="22"/>
      <c r="CS1031" s="22"/>
      <c r="CT1031" s="22"/>
      <c r="CU1031" s="22"/>
      <c r="CV1031" s="22"/>
      <c r="CW1031" s="22"/>
      <c r="CX1031" s="22"/>
      <c r="CY1031" s="22"/>
      <c r="CZ1031" s="22"/>
      <c r="DA1031" s="22"/>
      <c r="DB1031" s="22"/>
      <c r="DC1031" s="22"/>
      <c r="DD1031" s="22"/>
      <c r="DE1031" s="22"/>
      <c r="DF1031" s="22"/>
      <c r="DG1031" s="22"/>
      <c r="DH1031" s="22"/>
      <c r="DI1031" s="22"/>
      <c r="DJ1031" s="22"/>
      <c r="DK1031" s="22"/>
      <c r="DL1031" s="22"/>
      <c r="DM1031" s="22"/>
      <c r="DN1031" s="22"/>
      <c r="DO1031" s="22"/>
      <c r="DP1031" s="22"/>
      <c r="DQ1031" s="22"/>
      <c r="DR1031" s="22"/>
      <c r="DS1031" s="22"/>
      <c r="DT1031" s="22"/>
      <c r="DU1031" s="22"/>
      <c r="DV1031" s="22"/>
      <c r="DW1031" s="22"/>
      <c r="DX1031" s="22"/>
      <c r="DY1031" s="22"/>
      <c r="DZ1031" s="22"/>
      <c r="EA1031" s="22"/>
      <c r="EB1031" s="22"/>
      <c r="EC1031" s="22"/>
      <c r="ED1031" s="22"/>
      <c r="EE1031" s="22"/>
      <c r="EF1031" s="22"/>
      <c r="EG1031" s="22"/>
      <c r="EH1031" s="22"/>
      <c r="EI1031" s="22"/>
      <c r="EJ1031" s="22"/>
      <c r="EK1031" s="22"/>
      <c r="EL1031" s="22"/>
      <c r="EM1031" s="22"/>
      <c r="EN1031" s="22"/>
      <c r="EO1031" s="22"/>
      <c r="EP1031" s="22"/>
      <c r="EQ1031" s="22"/>
      <c r="ER1031" s="22"/>
      <c r="ES1031" s="22"/>
      <c r="ET1031" s="22"/>
      <c r="EU1031" s="22"/>
      <c r="EV1031" s="22"/>
      <c r="EW1031" s="22"/>
      <c r="EX1031" s="22"/>
      <c r="EY1031" s="22"/>
      <c r="EZ1031" s="22"/>
      <c r="FA1031" s="22"/>
      <c r="FB1031" s="22"/>
      <c r="FC1031" s="22"/>
      <c r="FD1031" s="22"/>
      <c r="FE1031" s="22"/>
      <c r="FF1031" s="22"/>
      <c r="FG1031" s="22"/>
      <c r="FH1031" s="22"/>
      <c r="FI1031" s="22"/>
      <c r="FJ1031" s="22"/>
      <c r="FK1031" s="22"/>
      <c r="FL1031" s="22"/>
      <c r="FM1031" s="22"/>
      <c r="FN1031" s="22"/>
      <c r="FO1031" s="22"/>
      <c r="FP1031" s="22"/>
      <c r="FQ1031" s="22"/>
      <c r="FR1031" s="22"/>
      <c r="FS1031" s="22"/>
      <c r="FT1031" s="22"/>
      <c r="FU1031" s="22"/>
      <c r="FV1031" s="22"/>
      <c r="FW1031" s="22"/>
      <c r="FX1031" s="22"/>
      <c r="FY1031" s="22"/>
      <c r="FZ1031" s="22"/>
      <c r="GA1031" s="22"/>
      <c r="GB1031" s="22"/>
      <c r="GC1031" s="22"/>
      <c r="GD1031" s="22"/>
      <c r="GE1031" s="22"/>
      <c r="GF1031" s="22"/>
      <c r="GG1031" s="22"/>
      <c r="GH1031" s="22"/>
      <c r="GI1031" s="22"/>
      <c r="GJ1031" s="22"/>
      <c r="GK1031" s="22"/>
      <c r="GL1031" s="22"/>
      <c r="GM1031" s="22"/>
      <c r="GN1031" s="22"/>
      <c r="GO1031" s="22"/>
      <c r="GP1031" s="22"/>
      <c r="GQ1031" s="22"/>
      <c r="GR1031" s="22"/>
      <c r="GS1031" s="22"/>
      <c r="GT1031" s="22"/>
      <c r="GU1031" s="22"/>
      <c r="GV1031" s="22"/>
      <c r="GW1031" s="22"/>
      <c r="GX1031" s="22"/>
      <c r="GY1031" s="22"/>
      <c r="GZ1031" s="22"/>
      <c r="HA1031" s="22"/>
      <c r="HB1031" s="22"/>
      <c r="HC1031" s="22"/>
      <c r="HD1031" s="22"/>
      <c r="HE1031" s="22"/>
      <c r="HF1031" s="22"/>
      <c r="HG1031" s="22"/>
      <c r="HH1031" s="22"/>
      <c r="HI1031" s="22"/>
      <c r="HJ1031" s="22"/>
      <c r="HK1031" s="22"/>
      <c r="HL1031" s="22"/>
      <c r="HM1031" s="22"/>
      <c r="HN1031" s="22"/>
      <c r="HO1031" s="22"/>
      <c r="HP1031" s="22"/>
      <c r="HQ1031" s="22"/>
      <c r="HR1031" s="22"/>
      <c r="HS1031" s="22"/>
      <c r="HT1031" s="22"/>
      <c r="HU1031" s="22"/>
      <c r="HV1031" s="22"/>
      <c r="HW1031" s="22"/>
      <c r="HX1031" s="22"/>
      <c r="HY1031" s="22"/>
      <c r="HZ1031" s="22"/>
      <c r="IA1031" s="22"/>
      <c r="IB1031" s="22"/>
      <c r="IC1031" s="22"/>
      <c r="ID1031" s="22"/>
      <c r="IE1031" s="22"/>
      <c r="IF1031" s="22"/>
      <c r="IG1031" s="22"/>
      <c r="IH1031" s="22"/>
      <c r="II1031" s="22"/>
      <c r="IJ1031" s="22"/>
      <c r="IK1031" s="22"/>
      <c r="IL1031" s="22"/>
      <c r="IM1031" s="22"/>
      <c r="IN1031" s="22"/>
      <c r="IO1031" s="22"/>
    </row>
    <row r="1032" spans="1:249">
      <c r="A1032" s="32"/>
      <c r="B1032" s="22"/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3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  <c r="CC1032" s="22"/>
      <c r="CD1032" s="22"/>
      <c r="CE1032" s="22"/>
      <c r="CF1032" s="22"/>
      <c r="CG1032" s="22"/>
      <c r="CH1032" s="22"/>
      <c r="CI1032" s="22"/>
      <c r="CJ1032" s="22"/>
      <c r="CK1032" s="22"/>
      <c r="CL1032" s="22"/>
      <c r="CM1032" s="22"/>
      <c r="CN1032" s="22"/>
      <c r="CO1032" s="22"/>
      <c r="CP1032" s="22"/>
      <c r="CQ1032" s="22"/>
      <c r="CR1032" s="22"/>
      <c r="CS1032" s="22"/>
      <c r="CT1032" s="22"/>
      <c r="CU1032" s="22"/>
      <c r="CV1032" s="22"/>
      <c r="CW1032" s="22"/>
      <c r="CX1032" s="22"/>
      <c r="CY1032" s="22"/>
      <c r="CZ1032" s="22"/>
      <c r="DA1032" s="22"/>
      <c r="DB1032" s="22"/>
      <c r="DC1032" s="22"/>
      <c r="DD1032" s="22"/>
      <c r="DE1032" s="22"/>
      <c r="DF1032" s="22"/>
      <c r="DG1032" s="22"/>
      <c r="DH1032" s="22"/>
      <c r="DI1032" s="22"/>
      <c r="DJ1032" s="22"/>
      <c r="DK1032" s="22"/>
      <c r="DL1032" s="22"/>
      <c r="DM1032" s="22"/>
      <c r="DN1032" s="22"/>
      <c r="DO1032" s="22"/>
      <c r="DP1032" s="22"/>
      <c r="DQ1032" s="22"/>
      <c r="DR1032" s="22"/>
      <c r="DS1032" s="22"/>
      <c r="DT1032" s="22"/>
      <c r="DU1032" s="22"/>
      <c r="DV1032" s="22"/>
      <c r="DW1032" s="22"/>
      <c r="DX1032" s="22"/>
      <c r="DY1032" s="22"/>
      <c r="DZ1032" s="22"/>
      <c r="EA1032" s="22"/>
      <c r="EB1032" s="22"/>
      <c r="EC1032" s="22"/>
      <c r="ED1032" s="22"/>
      <c r="EE1032" s="22"/>
      <c r="EF1032" s="22"/>
      <c r="EG1032" s="22"/>
      <c r="EH1032" s="22"/>
      <c r="EI1032" s="22"/>
      <c r="EJ1032" s="22"/>
      <c r="EK1032" s="22"/>
      <c r="EL1032" s="22"/>
      <c r="EM1032" s="22"/>
      <c r="EN1032" s="22"/>
      <c r="EO1032" s="22"/>
      <c r="EP1032" s="22"/>
      <c r="EQ1032" s="22"/>
      <c r="ER1032" s="22"/>
      <c r="ES1032" s="22"/>
      <c r="ET1032" s="22"/>
      <c r="EU1032" s="22"/>
      <c r="EV1032" s="22"/>
      <c r="EW1032" s="22"/>
      <c r="EX1032" s="22"/>
      <c r="EY1032" s="22"/>
      <c r="EZ1032" s="22"/>
      <c r="FA1032" s="22"/>
      <c r="FB1032" s="22"/>
      <c r="FC1032" s="22"/>
      <c r="FD1032" s="22"/>
      <c r="FE1032" s="22"/>
      <c r="FF1032" s="22"/>
      <c r="FG1032" s="22"/>
      <c r="FH1032" s="22"/>
      <c r="FI1032" s="22"/>
      <c r="FJ1032" s="22"/>
      <c r="FK1032" s="22"/>
      <c r="FL1032" s="22"/>
      <c r="FM1032" s="22"/>
      <c r="FN1032" s="22"/>
      <c r="FO1032" s="22"/>
      <c r="FP1032" s="22"/>
      <c r="FQ1032" s="22"/>
      <c r="FR1032" s="22"/>
      <c r="FS1032" s="22"/>
      <c r="FT1032" s="22"/>
      <c r="FU1032" s="22"/>
      <c r="FV1032" s="22"/>
      <c r="FW1032" s="22"/>
      <c r="FX1032" s="22"/>
      <c r="FY1032" s="22"/>
      <c r="FZ1032" s="22"/>
      <c r="GA1032" s="22"/>
      <c r="GB1032" s="22"/>
      <c r="GC1032" s="22"/>
      <c r="GD1032" s="22"/>
      <c r="GE1032" s="22"/>
      <c r="GF1032" s="22"/>
      <c r="GG1032" s="22"/>
      <c r="GH1032" s="22"/>
      <c r="GI1032" s="22"/>
      <c r="GJ1032" s="22"/>
      <c r="GK1032" s="22"/>
      <c r="GL1032" s="22"/>
      <c r="GM1032" s="22"/>
      <c r="GN1032" s="22"/>
      <c r="GO1032" s="22"/>
      <c r="GP1032" s="22"/>
      <c r="GQ1032" s="22"/>
      <c r="GR1032" s="22"/>
      <c r="GS1032" s="22"/>
      <c r="GT1032" s="22"/>
      <c r="GU1032" s="22"/>
      <c r="GV1032" s="22"/>
      <c r="GW1032" s="22"/>
      <c r="GX1032" s="22"/>
      <c r="GY1032" s="22"/>
      <c r="GZ1032" s="22"/>
      <c r="HA1032" s="22"/>
      <c r="HB1032" s="22"/>
      <c r="HC1032" s="22"/>
      <c r="HD1032" s="22"/>
      <c r="HE1032" s="22"/>
      <c r="HF1032" s="22"/>
      <c r="HG1032" s="22"/>
      <c r="HH1032" s="22"/>
      <c r="HI1032" s="22"/>
      <c r="HJ1032" s="22"/>
      <c r="HK1032" s="22"/>
      <c r="HL1032" s="22"/>
      <c r="HM1032" s="22"/>
      <c r="HN1032" s="22"/>
      <c r="HO1032" s="22"/>
      <c r="HP1032" s="22"/>
      <c r="HQ1032" s="22"/>
      <c r="HR1032" s="22"/>
      <c r="HS1032" s="22"/>
      <c r="HT1032" s="22"/>
      <c r="HU1032" s="22"/>
      <c r="HV1032" s="22"/>
      <c r="HW1032" s="22"/>
      <c r="HX1032" s="22"/>
      <c r="HY1032" s="22"/>
      <c r="HZ1032" s="22"/>
      <c r="IA1032" s="22"/>
      <c r="IB1032" s="22"/>
      <c r="IC1032" s="22"/>
      <c r="ID1032" s="22"/>
      <c r="IE1032" s="22"/>
      <c r="IF1032" s="22"/>
      <c r="IG1032" s="22"/>
      <c r="IH1032" s="22"/>
      <c r="II1032" s="22"/>
      <c r="IJ1032" s="22"/>
      <c r="IK1032" s="22"/>
      <c r="IL1032" s="22"/>
      <c r="IM1032" s="22"/>
      <c r="IN1032" s="22"/>
      <c r="IO1032" s="22"/>
    </row>
    <row r="1033" spans="1:249">
      <c r="A1033" s="32"/>
      <c r="B1033" s="22"/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3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  <c r="CC1033" s="22"/>
      <c r="CD1033" s="22"/>
      <c r="CE1033" s="22"/>
      <c r="CF1033" s="22"/>
      <c r="CG1033" s="22"/>
      <c r="CH1033" s="22"/>
      <c r="CI1033" s="22"/>
      <c r="CJ1033" s="22"/>
      <c r="CK1033" s="22"/>
      <c r="CL1033" s="22"/>
      <c r="CM1033" s="22"/>
      <c r="CN1033" s="22"/>
      <c r="CO1033" s="22"/>
      <c r="CP1033" s="22"/>
      <c r="CQ1033" s="22"/>
      <c r="CR1033" s="22"/>
      <c r="CS1033" s="22"/>
      <c r="CT1033" s="22"/>
      <c r="CU1033" s="22"/>
      <c r="CV1033" s="22"/>
      <c r="CW1033" s="22"/>
      <c r="CX1033" s="22"/>
      <c r="CY1033" s="22"/>
      <c r="CZ1033" s="22"/>
      <c r="DA1033" s="22"/>
      <c r="DB1033" s="22"/>
      <c r="DC1033" s="22"/>
      <c r="DD1033" s="22"/>
      <c r="DE1033" s="22"/>
      <c r="DF1033" s="22"/>
      <c r="DG1033" s="22"/>
      <c r="DH1033" s="22"/>
      <c r="DI1033" s="22"/>
      <c r="DJ1033" s="22"/>
      <c r="DK1033" s="22"/>
      <c r="DL1033" s="22"/>
      <c r="DM1033" s="22"/>
      <c r="DN1033" s="22"/>
      <c r="DO1033" s="22"/>
      <c r="DP1033" s="22"/>
      <c r="DQ1033" s="22"/>
      <c r="DR1033" s="22"/>
      <c r="DS1033" s="22"/>
      <c r="DT1033" s="22"/>
      <c r="DU1033" s="22"/>
      <c r="DV1033" s="22"/>
      <c r="DW1033" s="22"/>
      <c r="DX1033" s="22"/>
      <c r="DY1033" s="22"/>
      <c r="DZ1033" s="22"/>
      <c r="EA1033" s="22"/>
      <c r="EB1033" s="22"/>
      <c r="EC1033" s="22"/>
      <c r="ED1033" s="22"/>
      <c r="EE1033" s="22"/>
      <c r="EF1033" s="22"/>
      <c r="EG1033" s="22"/>
      <c r="EH1033" s="22"/>
      <c r="EI1033" s="22"/>
      <c r="EJ1033" s="22"/>
      <c r="EK1033" s="22"/>
      <c r="EL1033" s="22"/>
      <c r="EM1033" s="22"/>
      <c r="EN1033" s="22"/>
      <c r="EO1033" s="22"/>
      <c r="EP1033" s="22"/>
      <c r="EQ1033" s="22"/>
      <c r="ER1033" s="22"/>
      <c r="ES1033" s="22"/>
      <c r="ET1033" s="22"/>
      <c r="EU1033" s="22"/>
      <c r="EV1033" s="22"/>
      <c r="EW1033" s="22"/>
      <c r="EX1033" s="22"/>
      <c r="EY1033" s="22"/>
      <c r="EZ1033" s="22"/>
      <c r="FA1033" s="22"/>
      <c r="FB1033" s="22"/>
      <c r="FC1033" s="22"/>
      <c r="FD1033" s="22"/>
      <c r="FE1033" s="22"/>
      <c r="FF1033" s="22"/>
      <c r="FG1033" s="22"/>
      <c r="FH1033" s="22"/>
      <c r="FI1033" s="22"/>
      <c r="FJ1033" s="22"/>
      <c r="FK1033" s="22"/>
      <c r="FL1033" s="22"/>
      <c r="FM1033" s="22"/>
      <c r="FN1033" s="22"/>
      <c r="FO1033" s="22"/>
      <c r="FP1033" s="22"/>
      <c r="FQ1033" s="22"/>
      <c r="FR1033" s="22"/>
      <c r="FS1033" s="22"/>
      <c r="FT1033" s="22"/>
      <c r="FU1033" s="22"/>
      <c r="FV1033" s="22"/>
      <c r="FW1033" s="22"/>
      <c r="FX1033" s="22"/>
      <c r="FY1033" s="22"/>
      <c r="FZ1033" s="22"/>
      <c r="GA1033" s="22"/>
      <c r="GB1033" s="22"/>
      <c r="GC1033" s="22"/>
      <c r="GD1033" s="22"/>
      <c r="GE1033" s="22"/>
      <c r="GF1033" s="22"/>
      <c r="GG1033" s="22"/>
      <c r="GH1033" s="22"/>
      <c r="GI1033" s="22"/>
      <c r="GJ1033" s="22"/>
      <c r="GK1033" s="22"/>
      <c r="GL1033" s="22"/>
      <c r="GM1033" s="22"/>
      <c r="GN1033" s="22"/>
      <c r="GO1033" s="22"/>
      <c r="GP1033" s="22"/>
      <c r="GQ1033" s="22"/>
      <c r="GR1033" s="22"/>
      <c r="GS1033" s="22"/>
      <c r="GT1033" s="22"/>
      <c r="GU1033" s="22"/>
      <c r="GV1033" s="22"/>
      <c r="GW1033" s="22"/>
      <c r="GX1033" s="22"/>
      <c r="GY1033" s="22"/>
      <c r="GZ1033" s="22"/>
      <c r="HA1033" s="22"/>
      <c r="HB1033" s="22"/>
      <c r="HC1033" s="22"/>
      <c r="HD1033" s="22"/>
      <c r="HE1033" s="22"/>
      <c r="HF1033" s="22"/>
      <c r="HG1033" s="22"/>
      <c r="HH1033" s="22"/>
      <c r="HI1033" s="22"/>
      <c r="HJ1033" s="22"/>
      <c r="HK1033" s="22"/>
      <c r="HL1033" s="22"/>
      <c r="HM1033" s="22"/>
      <c r="HN1033" s="22"/>
      <c r="HO1033" s="22"/>
      <c r="HP1033" s="22"/>
      <c r="HQ1033" s="22"/>
      <c r="HR1033" s="22"/>
      <c r="HS1033" s="22"/>
      <c r="HT1033" s="22"/>
      <c r="HU1033" s="22"/>
      <c r="HV1033" s="22"/>
      <c r="HW1033" s="22"/>
      <c r="HX1033" s="22"/>
      <c r="HY1033" s="22"/>
      <c r="HZ1033" s="22"/>
      <c r="IA1033" s="22"/>
      <c r="IB1033" s="22"/>
      <c r="IC1033" s="22"/>
      <c r="ID1033" s="22"/>
      <c r="IE1033" s="22"/>
      <c r="IF1033" s="22"/>
      <c r="IG1033" s="22"/>
      <c r="IH1033" s="22"/>
      <c r="II1033" s="22"/>
      <c r="IJ1033" s="22"/>
      <c r="IK1033" s="22"/>
      <c r="IL1033" s="22"/>
      <c r="IM1033" s="22"/>
      <c r="IN1033" s="22"/>
      <c r="IO1033" s="22"/>
    </row>
    <row r="1034" spans="1:249">
      <c r="A1034" s="32"/>
      <c r="B1034" s="22"/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3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  <c r="CC1034" s="22"/>
      <c r="CD1034" s="22"/>
      <c r="CE1034" s="22"/>
      <c r="CF1034" s="22"/>
      <c r="CG1034" s="22"/>
      <c r="CH1034" s="22"/>
      <c r="CI1034" s="22"/>
      <c r="CJ1034" s="22"/>
      <c r="CK1034" s="22"/>
      <c r="CL1034" s="22"/>
      <c r="CM1034" s="22"/>
      <c r="CN1034" s="22"/>
      <c r="CO1034" s="22"/>
      <c r="CP1034" s="22"/>
      <c r="CQ1034" s="22"/>
      <c r="CR1034" s="22"/>
      <c r="CS1034" s="22"/>
      <c r="CT1034" s="22"/>
      <c r="CU1034" s="22"/>
      <c r="CV1034" s="22"/>
      <c r="CW1034" s="22"/>
      <c r="CX1034" s="22"/>
      <c r="CY1034" s="22"/>
      <c r="CZ1034" s="22"/>
      <c r="DA1034" s="22"/>
      <c r="DB1034" s="22"/>
      <c r="DC1034" s="22"/>
      <c r="DD1034" s="22"/>
      <c r="DE1034" s="22"/>
      <c r="DF1034" s="22"/>
      <c r="DG1034" s="22"/>
      <c r="DH1034" s="22"/>
      <c r="DI1034" s="22"/>
      <c r="DJ1034" s="22"/>
      <c r="DK1034" s="22"/>
      <c r="DL1034" s="22"/>
      <c r="DM1034" s="22"/>
      <c r="DN1034" s="22"/>
      <c r="DO1034" s="22"/>
      <c r="DP1034" s="22"/>
      <c r="DQ1034" s="22"/>
      <c r="DR1034" s="22"/>
      <c r="DS1034" s="22"/>
      <c r="DT1034" s="22"/>
      <c r="DU1034" s="22"/>
      <c r="DV1034" s="22"/>
      <c r="DW1034" s="22"/>
      <c r="DX1034" s="22"/>
      <c r="DY1034" s="22"/>
      <c r="DZ1034" s="22"/>
      <c r="EA1034" s="22"/>
      <c r="EB1034" s="22"/>
      <c r="EC1034" s="22"/>
      <c r="ED1034" s="22"/>
      <c r="EE1034" s="22"/>
      <c r="EF1034" s="22"/>
      <c r="EG1034" s="22"/>
      <c r="EH1034" s="22"/>
      <c r="EI1034" s="22"/>
      <c r="EJ1034" s="22"/>
      <c r="EK1034" s="22"/>
      <c r="EL1034" s="22"/>
      <c r="EM1034" s="22"/>
      <c r="EN1034" s="22"/>
      <c r="EO1034" s="22"/>
      <c r="EP1034" s="22"/>
      <c r="EQ1034" s="22"/>
      <c r="ER1034" s="22"/>
      <c r="ES1034" s="22"/>
      <c r="ET1034" s="22"/>
      <c r="EU1034" s="22"/>
      <c r="EV1034" s="22"/>
      <c r="EW1034" s="22"/>
      <c r="EX1034" s="22"/>
      <c r="EY1034" s="22"/>
      <c r="EZ1034" s="22"/>
      <c r="FA1034" s="22"/>
      <c r="FB1034" s="22"/>
      <c r="FC1034" s="22"/>
      <c r="FD1034" s="22"/>
      <c r="FE1034" s="22"/>
      <c r="FF1034" s="22"/>
      <c r="FG1034" s="22"/>
      <c r="FH1034" s="22"/>
      <c r="FI1034" s="22"/>
      <c r="FJ1034" s="22"/>
      <c r="FK1034" s="22"/>
      <c r="FL1034" s="22"/>
      <c r="FM1034" s="22"/>
      <c r="FN1034" s="22"/>
      <c r="FO1034" s="22"/>
      <c r="FP1034" s="22"/>
      <c r="FQ1034" s="22"/>
      <c r="FR1034" s="22"/>
      <c r="FS1034" s="22"/>
      <c r="FT1034" s="22"/>
      <c r="FU1034" s="22"/>
      <c r="FV1034" s="22"/>
      <c r="FW1034" s="22"/>
      <c r="FX1034" s="22"/>
      <c r="FY1034" s="22"/>
      <c r="FZ1034" s="22"/>
      <c r="GA1034" s="22"/>
      <c r="GB1034" s="22"/>
      <c r="GC1034" s="22"/>
      <c r="GD1034" s="22"/>
      <c r="GE1034" s="22"/>
      <c r="GF1034" s="22"/>
      <c r="GG1034" s="22"/>
      <c r="GH1034" s="22"/>
      <c r="GI1034" s="22"/>
      <c r="GJ1034" s="22"/>
      <c r="GK1034" s="22"/>
      <c r="GL1034" s="22"/>
      <c r="GM1034" s="22"/>
      <c r="GN1034" s="22"/>
      <c r="GO1034" s="22"/>
      <c r="GP1034" s="22"/>
      <c r="GQ1034" s="22"/>
      <c r="GR1034" s="22"/>
      <c r="GS1034" s="22"/>
      <c r="GT1034" s="22"/>
      <c r="GU1034" s="22"/>
      <c r="GV1034" s="22"/>
      <c r="GW1034" s="22"/>
      <c r="GX1034" s="22"/>
      <c r="GY1034" s="22"/>
      <c r="GZ1034" s="22"/>
      <c r="HA1034" s="22"/>
      <c r="HB1034" s="22"/>
      <c r="HC1034" s="22"/>
      <c r="HD1034" s="22"/>
      <c r="HE1034" s="22"/>
      <c r="HF1034" s="22"/>
      <c r="HG1034" s="22"/>
      <c r="HH1034" s="22"/>
      <c r="HI1034" s="22"/>
      <c r="HJ1034" s="22"/>
      <c r="HK1034" s="22"/>
      <c r="HL1034" s="22"/>
      <c r="HM1034" s="22"/>
      <c r="HN1034" s="22"/>
      <c r="HO1034" s="22"/>
      <c r="HP1034" s="22"/>
      <c r="HQ1034" s="22"/>
      <c r="HR1034" s="22"/>
      <c r="HS1034" s="22"/>
      <c r="HT1034" s="22"/>
      <c r="HU1034" s="22"/>
      <c r="HV1034" s="22"/>
      <c r="HW1034" s="22"/>
      <c r="HX1034" s="22"/>
      <c r="HY1034" s="22"/>
      <c r="HZ1034" s="22"/>
      <c r="IA1034" s="22"/>
      <c r="IB1034" s="22"/>
      <c r="IC1034" s="22"/>
      <c r="ID1034" s="22"/>
      <c r="IE1034" s="22"/>
      <c r="IF1034" s="22"/>
      <c r="IG1034" s="22"/>
      <c r="IH1034" s="22"/>
      <c r="II1034" s="22"/>
      <c r="IJ1034" s="22"/>
      <c r="IK1034" s="22"/>
      <c r="IL1034" s="22"/>
      <c r="IM1034" s="22"/>
      <c r="IN1034" s="22"/>
      <c r="IO1034" s="22"/>
    </row>
    <row r="1035" spans="1:249">
      <c r="A1035" s="32"/>
      <c r="B1035" s="22"/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3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  <c r="CC1035" s="22"/>
      <c r="CD1035" s="22"/>
      <c r="CE1035" s="22"/>
      <c r="CF1035" s="22"/>
      <c r="CG1035" s="22"/>
      <c r="CH1035" s="22"/>
      <c r="CI1035" s="22"/>
      <c r="CJ1035" s="22"/>
      <c r="CK1035" s="22"/>
      <c r="CL1035" s="22"/>
      <c r="CM1035" s="22"/>
      <c r="CN1035" s="22"/>
      <c r="CO1035" s="22"/>
      <c r="CP1035" s="22"/>
      <c r="CQ1035" s="22"/>
      <c r="CR1035" s="22"/>
      <c r="CS1035" s="22"/>
      <c r="CT1035" s="22"/>
      <c r="CU1035" s="22"/>
      <c r="CV1035" s="22"/>
      <c r="CW1035" s="22"/>
      <c r="CX1035" s="22"/>
      <c r="CY1035" s="22"/>
      <c r="CZ1035" s="22"/>
      <c r="DA1035" s="22"/>
      <c r="DB1035" s="22"/>
      <c r="DC1035" s="22"/>
      <c r="DD1035" s="22"/>
      <c r="DE1035" s="22"/>
      <c r="DF1035" s="22"/>
      <c r="DG1035" s="22"/>
      <c r="DH1035" s="22"/>
      <c r="DI1035" s="22"/>
      <c r="DJ1035" s="22"/>
      <c r="DK1035" s="22"/>
      <c r="DL1035" s="22"/>
      <c r="DM1035" s="22"/>
      <c r="DN1035" s="22"/>
      <c r="DO1035" s="22"/>
      <c r="DP1035" s="22"/>
      <c r="DQ1035" s="22"/>
      <c r="DR1035" s="22"/>
      <c r="DS1035" s="22"/>
      <c r="DT1035" s="22"/>
      <c r="DU1035" s="22"/>
      <c r="DV1035" s="22"/>
      <c r="DW1035" s="22"/>
      <c r="DX1035" s="22"/>
      <c r="DY1035" s="22"/>
      <c r="DZ1035" s="22"/>
      <c r="EA1035" s="22"/>
      <c r="EB1035" s="22"/>
      <c r="EC1035" s="22"/>
      <c r="ED1035" s="22"/>
      <c r="EE1035" s="22"/>
      <c r="EF1035" s="22"/>
      <c r="EG1035" s="22"/>
      <c r="EH1035" s="22"/>
      <c r="EI1035" s="22"/>
      <c r="EJ1035" s="22"/>
      <c r="EK1035" s="22"/>
      <c r="EL1035" s="22"/>
      <c r="EM1035" s="22"/>
      <c r="EN1035" s="22"/>
      <c r="EO1035" s="22"/>
      <c r="EP1035" s="22"/>
      <c r="EQ1035" s="22"/>
      <c r="ER1035" s="22"/>
      <c r="ES1035" s="22"/>
      <c r="ET1035" s="22"/>
      <c r="EU1035" s="22"/>
      <c r="EV1035" s="22"/>
      <c r="EW1035" s="22"/>
      <c r="EX1035" s="22"/>
      <c r="EY1035" s="22"/>
      <c r="EZ1035" s="22"/>
      <c r="FA1035" s="22"/>
      <c r="FB1035" s="22"/>
      <c r="FC1035" s="22"/>
      <c r="FD1035" s="22"/>
      <c r="FE1035" s="22"/>
      <c r="FF1035" s="22"/>
      <c r="FG1035" s="22"/>
      <c r="FH1035" s="22"/>
      <c r="FI1035" s="22"/>
      <c r="FJ1035" s="22"/>
      <c r="FK1035" s="22"/>
      <c r="FL1035" s="22"/>
      <c r="FM1035" s="22"/>
      <c r="FN1035" s="22"/>
      <c r="FO1035" s="22"/>
      <c r="FP1035" s="22"/>
      <c r="FQ1035" s="22"/>
      <c r="FR1035" s="22"/>
      <c r="FS1035" s="22"/>
      <c r="FT1035" s="22"/>
      <c r="FU1035" s="22"/>
      <c r="FV1035" s="22"/>
      <c r="FW1035" s="22"/>
      <c r="FX1035" s="22"/>
      <c r="FY1035" s="22"/>
      <c r="FZ1035" s="22"/>
      <c r="GA1035" s="22"/>
      <c r="GB1035" s="22"/>
      <c r="GC1035" s="22"/>
      <c r="GD1035" s="22"/>
      <c r="GE1035" s="22"/>
      <c r="GF1035" s="22"/>
      <c r="GG1035" s="22"/>
      <c r="GH1035" s="22"/>
      <c r="GI1035" s="22"/>
      <c r="GJ1035" s="22"/>
      <c r="GK1035" s="22"/>
      <c r="GL1035" s="22"/>
      <c r="GM1035" s="22"/>
      <c r="GN1035" s="22"/>
      <c r="GO1035" s="22"/>
      <c r="GP1035" s="22"/>
      <c r="GQ1035" s="22"/>
      <c r="GR1035" s="22"/>
      <c r="GS1035" s="22"/>
      <c r="GT1035" s="22"/>
      <c r="GU1035" s="22"/>
      <c r="GV1035" s="22"/>
      <c r="GW1035" s="22"/>
      <c r="GX1035" s="22"/>
      <c r="GY1035" s="22"/>
      <c r="GZ1035" s="22"/>
      <c r="HA1035" s="22"/>
      <c r="HB1035" s="22"/>
      <c r="HC1035" s="22"/>
      <c r="HD1035" s="22"/>
      <c r="HE1035" s="22"/>
      <c r="HF1035" s="22"/>
      <c r="HG1035" s="22"/>
      <c r="HH1035" s="22"/>
      <c r="HI1035" s="22"/>
      <c r="HJ1035" s="22"/>
      <c r="HK1035" s="22"/>
      <c r="HL1035" s="22"/>
      <c r="HM1035" s="22"/>
      <c r="HN1035" s="22"/>
      <c r="HO1035" s="22"/>
      <c r="HP1035" s="22"/>
      <c r="HQ1035" s="22"/>
      <c r="HR1035" s="22"/>
      <c r="HS1035" s="22"/>
      <c r="HT1035" s="22"/>
      <c r="HU1035" s="22"/>
      <c r="HV1035" s="22"/>
      <c r="HW1035" s="22"/>
      <c r="HX1035" s="22"/>
      <c r="HY1035" s="22"/>
      <c r="HZ1035" s="22"/>
      <c r="IA1035" s="22"/>
      <c r="IB1035" s="22"/>
      <c r="IC1035" s="22"/>
      <c r="ID1035" s="22"/>
      <c r="IE1035" s="22"/>
      <c r="IF1035" s="22"/>
      <c r="IG1035" s="22"/>
      <c r="IH1035" s="22"/>
      <c r="II1035" s="22"/>
      <c r="IJ1035" s="22"/>
      <c r="IK1035" s="22"/>
      <c r="IL1035" s="22"/>
      <c r="IM1035" s="22"/>
      <c r="IN1035" s="22"/>
      <c r="IO1035" s="22"/>
    </row>
    <row r="1036" spans="1:249">
      <c r="A1036" s="32"/>
      <c r="B1036" s="22"/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3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  <c r="CC1036" s="22"/>
      <c r="CD1036" s="22"/>
      <c r="CE1036" s="22"/>
      <c r="CF1036" s="22"/>
      <c r="CG1036" s="22"/>
      <c r="CH1036" s="22"/>
      <c r="CI1036" s="22"/>
      <c r="CJ1036" s="22"/>
      <c r="CK1036" s="22"/>
      <c r="CL1036" s="22"/>
      <c r="CM1036" s="22"/>
      <c r="CN1036" s="22"/>
      <c r="CO1036" s="22"/>
      <c r="CP1036" s="22"/>
      <c r="CQ1036" s="22"/>
      <c r="CR1036" s="22"/>
      <c r="CS1036" s="22"/>
      <c r="CT1036" s="22"/>
      <c r="CU1036" s="22"/>
      <c r="CV1036" s="22"/>
      <c r="CW1036" s="22"/>
      <c r="CX1036" s="22"/>
      <c r="CY1036" s="22"/>
      <c r="CZ1036" s="22"/>
      <c r="DA1036" s="22"/>
      <c r="DB1036" s="22"/>
      <c r="DC1036" s="22"/>
      <c r="DD1036" s="22"/>
      <c r="DE1036" s="22"/>
      <c r="DF1036" s="22"/>
      <c r="DG1036" s="22"/>
      <c r="DH1036" s="22"/>
      <c r="DI1036" s="22"/>
      <c r="DJ1036" s="22"/>
      <c r="DK1036" s="22"/>
      <c r="DL1036" s="22"/>
      <c r="DM1036" s="22"/>
      <c r="DN1036" s="22"/>
      <c r="DO1036" s="22"/>
      <c r="DP1036" s="22"/>
      <c r="DQ1036" s="22"/>
      <c r="DR1036" s="22"/>
      <c r="DS1036" s="22"/>
      <c r="DT1036" s="22"/>
      <c r="DU1036" s="22"/>
      <c r="DV1036" s="22"/>
      <c r="DW1036" s="22"/>
      <c r="DX1036" s="22"/>
      <c r="DY1036" s="22"/>
      <c r="DZ1036" s="22"/>
      <c r="EA1036" s="22"/>
      <c r="EB1036" s="22"/>
      <c r="EC1036" s="22"/>
      <c r="ED1036" s="22"/>
      <c r="EE1036" s="22"/>
      <c r="EF1036" s="22"/>
      <c r="EG1036" s="22"/>
      <c r="EH1036" s="22"/>
      <c r="EI1036" s="22"/>
      <c r="EJ1036" s="22"/>
      <c r="EK1036" s="22"/>
      <c r="EL1036" s="22"/>
      <c r="EM1036" s="22"/>
      <c r="EN1036" s="22"/>
      <c r="EO1036" s="22"/>
      <c r="EP1036" s="22"/>
      <c r="EQ1036" s="22"/>
      <c r="ER1036" s="22"/>
      <c r="ES1036" s="22"/>
      <c r="ET1036" s="22"/>
      <c r="EU1036" s="22"/>
      <c r="EV1036" s="22"/>
      <c r="EW1036" s="22"/>
      <c r="EX1036" s="22"/>
      <c r="EY1036" s="22"/>
      <c r="EZ1036" s="22"/>
      <c r="FA1036" s="22"/>
      <c r="FB1036" s="22"/>
      <c r="FC1036" s="22"/>
      <c r="FD1036" s="22"/>
      <c r="FE1036" s="22"/>
      <c r="FF1036" s="22"/>
      <c r="FG1036" s="22"/>
      <c r="FH1036" s="22"/>
      <c r="FI1036" s="22"/>
      <c r="FJ1036" s="22"/>
      <c r="FK1036" s="22"/>
      <c r="FL1036" s="22"/>
      <c r="FM1036" s="22"/>
      <c r="FN1036" s="22"/>
      <c r="FO1036" s="22"/>
      <c r="FP1036" s="22"/>
      <c r="FQ1036" s="22"/>
      <c r="FR1036" s="22"/>
      <c r="FS1036" s="22"/>
      <c r="FT1036" s="22"/>
      <c r="FU1036" s="22"/>
      <c r="FV1036" s="22"/>
      <c r="FW1036" s="22"/>
      <c r="FX1036" s="22"/>
      <c r="FY1036" s="22"/>
      <c r="FZ1036" s="22"/>
      <c r="GA1036" s="22"/>
      <c r="GB1036" s="22"/>
      <c r="GC1036" s="22"/>
      <c r="GD1036" s="22"/>
      <c r="GE1036" s="22"/>
      <c r="GF1036" s="22"/>
      <c r="GG1036" s="22"/>
      <c r="GH1036" s="22"/>
      <c r="GI1036" s="22"/>
      <c r="GJ1036" s="22"/>
      <c r="GK1036" s="22"/>
      <c r="GL1036" s="22"/>
      <c r="GM1036" s="22"/>
      <c r="GN1036" s="22"/>
      <c r="GO1036" s="22"/>
      <c r="GP1036" s="22"/>
      <c r="GQ1036" s="22"/>
      <c r="GR1036" s="22"/>
      <c r="GS1036" s="22"/>
      <c r="GT1036" s="22"/>
      <c r="GU1036" s="22"/>
      <c r="GV1036" s="22"/>
      <c r="GW1036" s="22"/>
      <c r="GX1036" s="22"/>
      <c r="GY1036" s="22"/>
      <c r="GZ1036" s="22"/>
      <c r="HA1036" s="22"/>
      <c r="HB1036" s="22"/>
      <c r="HC1036" s="22"/>
      <c r="HD1036" s="22"/>
      <c r="HE1036" s="22"/>
      <c r="HF1036" s="22"/>
      <c r="HG1036" s="22"/>
      <c r="HH1036" s="22"/>
      <c r="HI1036" s="22"/>
      <c r="HJ1036" s="22"/>
      <c r="HK1036" s="22"/>
      <c r="HL1036" s="22"/>
      <c r="HM1036" s="22"/>
      <c r="HN1036" s="22"/>
      <c r="HO1036" s="22"/>
      <c r="HP1036" s="22"/>
      <c r="HQ1036" s="22"/>
      <c r="HR1036" s="22"/>
      <c r="HS1036" s="22"/>
      <c r="HT1036" s="22"/>
      <c r="HU1036" s="22"/>
      <c r="HV1036" s="22"/>
      <c r="HW1036" s="22"/>
      <c r="HX1036" s="22"/>
      <c r="HY1036" s="22"/>
      <c r="HZ1036" s="22"/>
      <c r="IA1036" s="22"/>
      <c r="IB1036" s="22"/>
      <c r="IC1036" s="22"/>
      <c r="ID1036" s="22"/>
      <c r="IE1036" s="22"/>
      <c r="IF1036" s="22"/>
      <c r="IG1036" s="22"/>
      <c r="IH1036" s="22"/>
      <c r="II1036" s="22"/>
      <c r="IJ1036" s="22"/>
      <c r="IK1036" s="22"/>
      <c r="IL1036" s="22"/>
      <c r="IM1036" s="22"/>
      <c r="IN1036" s="22"/>
      <c r="IO1036" s="22"/>
    </row>
    <row r="1037" spans="1:249">
      <c r="A1037" s="32"/>
      <c r="B1037" s="22"/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3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  <c r="CC1037" s="22"/>
      <c r="CD1037" s="22"/>
      <c r="CE1037" s="22"/>
      <c r="CF1037" s="22"/>
      <c r="CG1037" s="22"/>
      <c r="CH1037" s="22"/>
      <c r="CI1037" s="22"/>
      <c r="CJ1037" s="22"/>
      <c r="CK1037" s="22"/>
      <c r="CL1037" s="22"/>
      <c r="CM1037" s="22"/>
      <c r="CN1037" s="22"/>
      <c r="CO1037" s="22"/>
      <c r="CP1037" s="22"/>
      <c r="CQ1037" s="22"/>
      <c r="CR1037" s="22"/>
      <c r="CS1037" s="22"/>
      <c r="CT1037" s="22"/>
      <c r="CU1037" s="22"/>
      <c r="CV1037" s="22"/>
      <c r="CW1037" s="22"/>
      <c r="CX1037" s="22"/>
      <c r="CY1037" s="22"/>
      <c r="CZ1037" s="22"/>
      <c r="DA1037" s="22"/>
      <c r="DB1037" s="22"/>
      <c r="DC1037" s="22"/>
      <c r="DD1037" s="22"/>
      <c r="DE1037" s="22"/>
      <c r="DF1037" s="22"/>
      <c r="DG1037" s="22"/>
      <c r="DH1037" s="22"/>
      <c r="DI1037" s="22"/>
      <c r="DJ1037" s="22"/>
      <c r="DK1037" s="22"/>
      <c r="DL1037" s="22"/>
      <c r="DM1037" s="22"/>
      <c r="DN1037" s="22"/>
      <c r="DO1037" s="22"/>
      <c r="DP1037" s="22"/>
      <c r="DQ1037" s="22"/>
      <c r="DR1037" s="22"/>
      <c r="DS1037" s="22"/>
      <c r="DT1037" s="22"/>
      <c r="DU1037" s="22"/>
      <c r="DV1037" s="22"/>
      <c r="DW1037" s="22"/>
      <c r="DX1037" s="22"/>
      <c r="DY1037" s="22"/>
      <c r="DZ1037" s="22"/>
      <c r="EA1037" s="22"/>
      <c r="EB1037" s="22"/>
      <c r="EC1037" s="22"/>
      <c r="ED1037" s="22"/>
      <c r="EE1037" s="22"/>
      <c r="EF1037" s="22"/>
      <c r="EG1037" s="22"/>
      <c r="EH1037" s="22"/>
      <c r="EI1037" s="22"/>
      <c r="EJ1037" s="22"/>
      <c r="EK1037" s="22"/>
      <c r="EL1037" s="22"/>
      <c r="EM1037" s="22"/>
      <c r="EN1037" s="22"/>
      <c r="EO1037" s="22"/>
      <c r="EP1037" s="22"/>
      <c r="EQ1037" s="22"/>
      <c r="ER1037" s="22"/>
      <c r="ES1037" s="22"/>
      <c r="ET1037" s="22"/>
      <c r="EU1037" s="22"/>
      <c r="EV1037" s="22"/>
      <c r="EW1037" s="22"/>
      <c r="EX1037" s="22"/>
      <c r="EY1037" s="22"/>
      <c r="EZ1037" s="22"/>
      <c r="FA1037" s="22"/>
      <c r="FB1037" s="22"/>
      <c r="FC1037" s="22"/>
      <c r="FD1037" s="22"/>
      <c r="FE1037" s="22"/>
      <c r="FF1037" s="22"/>
      <c r="FG1037" s="22"/>
      <c r="FH1037" s="22"/>
      <c r="FI1037" s="22"/>
      <c r="FJ1037" s="22"/>
      <c r="FK1037" s="22"/>
      <c r="FL1037" s="22"/>
      <c r="FM1037" s="22"/>
      <c r="FN1037" s="22"/>
      <c r="FO1037" s="22"/>
      <c r="FP1037" s="22"/>
      <c r="FQ1037" s="22"/>
      <c r="FR1037" s="22"/>
      <c r="FS1037" s="22"/>
      <c r="FT1037" s="22"/>
      <c r="FU1037" s="22"/>
      <c r="FV1037" s="22"/>
      <c r="FW1037" s="22"/>
      <c r="FX1037" s="22"/>
      <c r="FY1037" s="22"/>
      <c r="FZ1037" s="22"/>
      <c r="GA1037" s="22"/>
      <c r="GB1037" s="22"/>
      <c r="GC1037" s="22"/>
      <c r="GD1037" s="22"/>
      <c r="GE1037" s="22"/>
      <c r="GF1037" s="22"/>
      <c r="GG1037" s="22"/>
      <c r="GH1037" s="22"/>
      <c r="GI1037" s="22"/>
      <c r="GJ1037" s="22"/>
      <c r="GK1037" s="22"/>
      <c r="GL1037" s="22"/>
      <c r="GM1037" s="22"/>
      <c r="GN1037" s="22"/>
      <c r="GO1037" s="22"/>
      <c r="GP1037" s="22"/>
      <c r="GQ1037" s="22"/>
      <c r="GR1037" s="22"/>
      <c r="GS1037" s="22"/>
      <c r="GT1037" s="22"/>
      <c r="GU1037" s="22"/>
      <c r="GV1037" s="22"/>
      <c r="GW1037" s="22"/>
      <c r="GX1037" s="22"/>
      <c r="GY1037" s="22"/>
      <c r="GZ1037" s="22"/>
      <c r="HA1037" s="22"/>
      <c r="HB1037" s="22"/>
      <c r="HC1037" s="22"/>
      <c r="HD1037" s="22"/>
      <c r="HE1037" s="22"/>
      <c r="HF1037" s="22"/>
      <c r="HG1037" s="22"/>
      <c r="HH1037" s="22"/>
      <c r="HI1037" s="22"/>
      <c r="HJ1037" s="22"/>
      <c r="HK1037" s="22"/>
      <c r="HL1037" s="22"/>
      <c r="HM1037" s="22"/>
      <c r="HN1037" s="22"/>
      <c r="HO1037" s="22"/>
      <c r="HP1037" s="22"/>
      <c r="HQ1037" s="22"/>
      <c r="HR1037" s="22"/>
      <c r="HS1037" s="22"/>
      <c r="HT1037" s="22"/>
      <c r="HU1037" s="22"/>
      <c r="HV1037" s="22"/>
      <c r="HW1037" s="22"/>
      <c r="HX1037" s="22"/>
      <c r="HY1037" s="22"/>
      <c r="HZ1037" s="22"/>
      <c r="IA1037" s="22"/>
      <c r="IB1037" s="22"/>
      <c r="IC1037" s="22"/>
      <c r="ID1037" s="22"/>
      <c r="IE1037" s="22"/>
      <c r="IF1037" s="22"/>
      <c r="IG1037" s="22"/>
      <c r="IH1037" s="22"/>
      <c r="II1037" s="22"/>
      <c r="IJ1037" s="22"/>
      <c r="IK1037" s="22"/>
      <c r="IL1037" s="22"/>
      <c r="IM1037" s="22"/>
      <c r="IN1037" s="22"/>
      <c r="IO1037" s="22"/>
    </row>
    <row r="1038" spans="1:249">
      <c r="A1038" s="32"/>
      <c r="B1038" s="22"/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3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  <c r="CC1038" s="22"/>
      <c r="CD1038" s="22"/>
      <c r="CE1038" s="22"/>
      <c r="CF1038" s="22"/>
      <c r="CG1038" s="22"/>
      <c r="CH1038" s="22"/>
      <c r="CI1038" s="22"/>
      <c r="CJ1038" s="22"/>
      <c r="CK1038" s="22"/>
      <c r="CL1038" s="22"/>
      <c r="CM1038" s="22"/>
      <c r="CN1038" s="22"/>
      <c r="CO1038" s="22"/>
      <c r="CP1038" s="22"/>
      <c r="CQ1038" s="22"/>
      <c r="CR1038" s="22"/>
      <c r="CS1038" s="22"/>
      <c r="CT1038" s="22"/>
      <c r="CU1038" s="22"/>
      <c r="CV1038" s="22"/>
      <c r="CW1038" s="22"/>
      <c r="CX1038" s="22"/>
      <c r="CY1038" s="22"/>
      <c r="CZ1038" s="22"/>
      <c r="DA1038" s="22"/>
      <c r="DB1038" s="22"/>
      <c r="DC1038" s="22"/>
      <c r="DD1038" s="22"/>
      <c r="DE1038" s="22"/>
      <c r="DF1038" s="22"/>
      <c r="DG1038" s="22"/>
      <c r="DH1038" s="22"/>
      <c r="DI1038" s="22"/>
      <c r="DJ1038" s="22"/>
      <c r="DK1038" s="22"/>
      <c r="DL1038" s="22"/>
      <c r="DM1038" s="22"/>
      <c r="DN1038" s="22"/>
      <c r="DO1038" s="22"/>
      <c r="DP1038" s="22"/>
      <c r="DQ1038" s="22"/>
      <c r="DR1038" s="22"/>
      <c r="DS1038" s="22"/>
      <c r="DT1038" s="22"/>
      <c r="DU1038" s="22"/>
      <c r="DV1038" s="22"/>
      <c r="DW1038" s="22"/>
      <c r="DX1038" s="22"/>
      <c r="DY1038" s="22"/>
      <c r="DZ1038" s="22"/>
      <c r="EA1038" s="22"/>
      <c r="EB1038" s="22"/>
      <c r="EC1038" s="22"/>
      <c r="ED1038" s="22"/>
      <c r="EE1038" s="22"/>
      <c r="EF1038" s="22"/>
      <c r="EG1038" s="22"/>
      <c r="EH1038" s="22"/>
      <c r="EI1038" s="22"/>
      <c r="EJ1038" s="22"/>
      <c r="EK1038" s="22"/>
      <c r="EL1038" s="22"/>
      <c r="EM1038" s="22"/>
      <c r="EN1038" s="22"/>
      <c r="EO1038" s="22"/>
      <c r="EP1038" s="22"/>
      <c r="EQ1038" s="22"/>
      <c r="ER1038" s="22"/>
      <c r="ES1038" s="22"/>
      <c r="ET1038" s="22"/>
      <c r="EU1038" s="22"/>
      <c r="EV1038" s="22"/>
      <c r="EW1038" s="22"/>
      <c r="EX1038" s="22"/>
      <c r="EY1038" s="22"/>
      <c r="EZ1038" s="22"/>
      <c r="FA1038" s="22"/>
      <c r="FB1038" s="22"/>
      <c r="FC1038" s="22"/>
      <c r="FD1038" s="22"/>
      <c r="FE1038" s="22"/>
      <c r="FF1038" s="22"/>
      <c r="FG1038" s="22"/>
      <c r="FH1038" s="22"/>
      <c r="FI1038" s="22"/>
      <c r="FJ1038" s="22"/>
      <c r="FK1038" s="22"/>
      <c r="FL1038" s="22"/>
      <c r="FM1038" s="22"/>
      <c r="FN1038" s="22"/>
      <c r="FO1038" s="22"/>
      <c r="FP1038" s="22"/>
      <c r="FQ1038" s="22"/>
      <c r="FR1038" s="22"/>
      <c r="FS1038" s="22"/>
      <c r="FT1038" s="22"/>
      <c r="FU1038" s="22"/>
      <c r="FV1038" s="22"/>
      <c r="FW1038" s="22"/>
      <c r="FX1038" s="22"/>
      <c r="FY1038" s="22"/>
      <c r="FZ1038" s="22"/>
      <c r="GA1038" s="22"/>
      <c r="GB1038" s="22"/>
      <c r="GC1038" s="22"/>
      <c r="GD1038" s="22"/>
      <c r="GE1038" s="22"/>
      <c r="GF1038" s="22"/>
      <c r="GG1038" s="22"/>
      <c r="GH1038" s="22"/>
      <c r="GI1038" s="22"/>
      <c r="GJ1038" s="22"/>
      <c r="GK1038" s="22"/>
      <c r="GL1038" s="22"/>
      <c r="GM1038" s="22"/>
      <c r="GN1038" s="22"/>
      <c r="GO1038" s="22"/>
      <c r="GP1038" s="22"/>
      <c r="GQ1038" s="22"/>
      <c r="GR1038" s="22"/>
      <c r="GS1038" s="22"/>
      <c r="GT1038" s="22"/>
      <c r="GU1038" s="22"/>
      <c r="GV1038" s="22"/>
      <c r="GW1038" s="22"/>
      <c r="GX1038" s="22"/>
      <c r="GY1038" s="22"/>
      <c r="GZ1038" s="22"/>
      <c r="HA1038" s="22"/>
      <c r="HB1038" s="22"/>
      <c r="HC1038" s="22"/>
      <c r="HD1038" s="22"/>
      <c r="HE1038" s="22"/>
      <c r="HF1038" s="22"/>
      <c r="HG1038" s="22"/>
      <c r="HH1038" s="22"/>
      <c r="HI1038" s="22"/>
      <c r="HJ1038" s="22"/>
      <c r="HK1038" s="22"/>
      <c r="HL1038" s="22"/>
      <c r="HM1038" s="22"/>
      <c r="HN1038" s="22"/>
      <c r="HO1038" s="22"/>
      <c r="HP1038" s="22"/>
      <c r="HQ1038" s="22"/>
      <c r="HR1038" s="22"/>
      <c r="HS1038" s="22"/>
      <c r="HT1038" s="22"/>
      <c r="HU1038" s="22"/>
      <c r="HV1038" s="22"/>
      <c r="HW1038" s="22"/>
      <c r="HX1038" s="22"/>
      <c r="HY1038" s="22"/>
      <c r="HZ1038" s="22"/>
      <c r="IA1038" s="22"/>
      <c r="IB1038" s="22"/>
      <c r="IC1038" s="22"/>
      <c r="ID1038" s="22"/>
      <c r="IE1038" s="22"/>
      <c r="IF1038" s="22"/>
      <c r="IG1038" s="22"/>
      <c r="IH1038" s="22"/>
      <c r="II1038" s="22"/>
      <c r="IJ1038" s="22"/>
      <c r="IK1038" s="22"/>
      <c r="IL1038" s="22"/>
      <c r="IM1038" s="22"/>
      <c r="IN1038" s="22"/>
      <c r="IO1038" s="22"/>
    </row>
    <row r="1039" spans="1:249">
      <c r="A1039" s="32"/>
      <c r="B1039" s="22"/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3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  <c r="CC1039" s="22"/>
      <c r="CD1039" s="22"/>
      <c r="CE1039" s="22"/>
      <c r="CF1039" s="22"/>
      <c r="CG1039" s="22"/>
      <c r="CH1039" s="22"/>
      <c r="CI1039" s="22"/>
      <c r="CJ1039" s="22"/>
      <c r="CK1039" s="22"/>
      <c r="CL1039" s="22"/>
      <c r="CM1039" s="22"/>
      <c r="CN1039" s="22"/>
      <c r="CO1039" s="22"/>
      <c r="CP1039" s="22"/>
      <c r="CQ1039" s="22"/>
      <c r="CR1039" s="22"/>
      <c r="CS1039" s="22"/>
      <c r="CT1039" s="22"/>
      <c r="CU1039" s="22"/>
      <c r="CV1039" s="22"/>
      <c r="CW1039" s="22"/>
      <c r="CX1039" s="22"/>
      <c r="CY1039" s="22"/>
      <c r="CZ1039" s="22"/>
      <c r="DA1039" s="22"/>
      <c r="DB1039" s="22"/>
      <c r="DC1039" s="22"/>
      <c r="DD1039" s="22"/>
      <c r="DE1039" s="22"/>
      <c r="DF1039" s="22"/>
      <c r="DG1039" s="22"/>
      <c r="DH1039" s="22"/>
      <c r="DI1039" s="22"/>
      <c r="DJ1039" s="22"/>
      <c r="DK1039" s="22"/>
      <c r="DL1039" s="22"/>
      <c r="DM1039" s="22"/>
      <c r="DN1039" s="22"/>
      <c r="DO1039" s="22"/>
      <c r="DP1039" s="22"/>
      <c r="DQ1039" s="22"/>
      <c r="DR1039" s="22"/>
      <c r="DS1039" s="22"/>
      <c r="DT1039" s="22"/>
      <c r="DU1039" s="22"/>
      <c r="DV1039" s="22"/>
      <c r="DW1039" s="22"/>
      <c r="DX1039" s="22"/>
      <c r="DY1039" s="22"/>
      <c r="DZ1039" s="22"/>
      <c r="EA1039" s="22"/>
      <c r="EB1039" s="22"/>
      <c r="EC1039" s="22"/>
      <c r="ED1039" s="22"/>
      <c r="EE1039" s="22"/>
      <c r="EF1039" s="22"/>
      <c r="EG1039" s="22"/>
      <c r="EH1039" s="22"/>
      <c r="EI1039" s="22"/>
      <c r="EJ1039" s="22"/>
      <c r="EK1039" s="22"/>
      <c r="EL1039" s="22"/>
      <c r="EM1039" s="22"/>
      <c r="EN1039" s="22"/>
      <c r="EO1039" s="22"/>
      <c r="EP1039" s="22"/>
      <c r="EQ1039" s="22"/>
      <c r="ER1039" s="22"/>
      <c r="ES1039" s="22"/>
      <c r="ET1039" s="22"/>
      <c r="EU1039" s="22"/>
      <c r="EV1039" s="22"/>
      <c r="EW1039" s="22"/>
      <c r="EX1039" s="22"/>
      <c r="EY1039" s="22"/>
      <c r="EZ1039" s="22"/>
      <c r="FA1039" s="22"/>
      <c r="FB1039" s="22"/>
      <c r="FC1039" s="22"/>
      <c r="FD1039" s="22"/>
      <c r="FE1039" s="22"/>
      <c r="FF1039" s="22"/>
      <c r="FG1039" s="22"/>
      <c r="FH1039" s="22"/>
      <c r="FI1039" s="22"/>
      <c r="FJ1039" s="22"/>
      <c r="FK1039" s="22"/>
      <c r="FL1039" s="22"/>
      <c r="FM1039" s="22"/>
      <c r="FN1039" s="22"/>
      <c r="FO1039" s="22"/>
      <c r="FP1039" s="22"/>
      <c r="FQ1039" s="22"/>
      <c r="FR1039" s="22"/>
      <c r="FS1039" s="22"/>
      <c r="FT1039" s="22"/>
      <c r="FU1039" s="22"/>
      <c r="FV1039" s="22"/>
      <c r="FW1039" s="22"/>
      <c r="FX1039" s="22"/>
      <c r="FY1039" s="22"/>
      <c r="FZ1039" s="22"/>
      <c r="GA1039" s="22"/>
      <c r="GB1039" s="22"/>
      <c r="GC1039" s="22"/>
      <c r="GD1039" s="22"/>
      <c r="GE1039" s="22"/>
      <c r="GF1039" s="22"/>
      <c r="GG1039" s="22"/>
      <c r="GH1039" s="22"/>
      <c r="GI1039" s="22"/>
      <c r="GJ1039" s="22"/>
      <c r="GK1039" s="22"/>
      <c r="GL1039" s="22"/>
      <c r="GM1039" s="22"/>
      <c r="GN1039" s="22"/>
      <c r="GO1039" s="22"/>
      <c r="GP1039" s="22"/>
      <c r="GQ1039" s="22"/>
      <c r="GR1039" s="22"/>
      <c r="GS1039" s="22"/>
      <c r="GT1039" s="22"/>
      <c r="GU1039" s="22"/>
      <c r="GV1039" s="22"/>
      <c r="GW1039" s="22"/>
      <c r="GX1039" s="22"/>
      <c r="GY1039" s="22"/>
      <c r="GZ1039" s="22"/>
      <c r="HA1039" s="22"/>
      <c r="HB1039" s="22"/>
      <c r="HC1039" s="22"/>
      <c r="HD1039" s="22"/>
      <c r="HE1039" s="22"/>
      <c r="HF1039" s="22"/>
      <c r="HG1039" s="22"/>
      <c r="HH1039" s="22"/>
      <c r="HI1039" s="22"/>
      <c r="HJ1039" s="22"/>
      <c r="HK1039" s="22"/>
      <c r="HL1039" s="22"/>
      <c r="HM1039" s="22"/>
      <c r="HN1039" s="22"/>
      <c r="HO1039" s="22"/>
      <c r="HP1039" s="22"/>
      <c r="HQ1039" s="22"/>
      <c r="HR1039" s="22"/>
      <c r="HS1039" s="22"/>
      <c r="HT1039" s="22"/>
      <c r="HU1039" s="22"/>
      <c r="HV1039" s="22"/>
      <c r="HW1039" s="22"/>
      <c r="HX1039" s="22"/>
      <c r="HY1039" s="22"/>
      <c r="HZ1039" s="22"/>
      <c r="IA1039" s="22"/>
      <c r="IB1039" s="22"/>
      <c r="IC1039" s="22"/>
      <c r="ID1039" s="22"/>
      <c r="IE1039" s="22"/>
      <c r="IF1039" s="22"/>
      <c r="IG1039" s="22"/>
      <c r="IH1039" s="22"/>
      <c r="II1039" s="22"/>
      <c r="IJ1039" s="22"/>
      <c r="IK1039" s="22"/>
      <c r="IL1039" s="22"/>
      <c r="IM1039" s="22"/>
      <c r="IN1039" s="22"/>
      <c r="IO1039" s="22"/>
    </row>
    <row r="1040" spans="1:249">
      <c r="A1040" s="32"/>
      <c r="B1040" s="22"/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3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  <c r="CC1040" s="22"/>
      <c r="CD1040" s="22"/>
      <c r="CE1040" s="22"/>
      <c r="CF1040" s="22"/>
      <c r="CG1040" s="22"/>
      <c r="CH1040" s="22"/>
      <c r="CI1040" s="22"/>
      <c r="CJ1040" s="22"/>
      <c r="CK1040" s="22"/>
      <c r="CL1040" s="22"/>
      <c r="CM1040" s="22"/>
      <c r="CN1040" s="22"/>
      <c r="CO1040" s="22"/>
      <c r="CP1040" s="22"/>
      <c r="CQ1040" s="22"/>
      <c r="CR1040" s="22"/>
      <c r="CS1040" s="22"/>
      <c r="CT1040" s="22"/>
      <c r="CU1040" s="22"/>
      <c r="CV1040" s="22"/>
      <c r="CW1040" s="22"/>
      <c r="CX1040" s="22"/>
      <c r="CY1040" s="22"/>
      <c r="CZ1040" s="22"/>
      <c r="DA1040" s="22"/>
      <c r="DB1040" s="22"/>
      <c r="DC1040" s="22"/>
      <c r="DD1040" s="22"/>
      <c r="DE1040" s="22"/>
      <c r="DF1040" s="22"/>
      <c r="DG1040" s="22"/>
      <c r="DH1040" s="22"/>
      <c r="DI1040" s="22"/>
      <c r="DJ1040" s="22"/>
      <c r="DK1040" s="22"/>
      <c r="DL1040" s="22"/>
      <c r="DM1040" s="22"/>
      <c r="DN1040" s="22"/>
      <c r="DO1040" s="22"/>
      <c r="DP1040" s="22"/>
      <c r="DQ1040" s="22"/>
      <c r="DR1040" s="22"/>
      <c r="DS1040" s="22"/>
      <c r="DT1040" s="22"/>
      <c r="DU1040" s="22"/>
      <c r="DV1040" s="22"/>
      <c r="DW1040" s="22"/>
      <c r="DX1040" s="22"/>
      <c r="DY1040" s="22"/>
      <c r="DZ1040" s="22"/>
      <c r="EA1040" s="22"/>
      <c r="EB1040" s="22"/>
      <c r="EC1040" s="22"/>
      <c r="ED1040" s="22"/>
      <c r="EE1040" s="22"/>
      <c r="EF1040" s="22"/>
      <c r="EG1040" s="22"/>
      <c r="EH1040" s="22"/>
      <c r="EI1040" s="22"/>
      <c r="EJ1040" s="22"/>
      <c r="EK1040" s="22"/>
      <c r="EL1040" s="22"/>
      <c r="EM1040" s="22"/>
      <c r="EN1040" s="22"/>
      <c r="EO1040" s="22"/>
      <c r="EP1040" s="22"/>
      <c r="EQ1040" s="22"/>
      <c r="ER1040" s="22"/>
      <c r="ES1040" s="22"/>
      <c r="ET1040" s="22"/>
      <c r="EU1040" s="22"/>
      <c r="EV1040" s="22"/>
      <c r="EW1040" s="22"/>
      <c r="EX1040" s="22"/>
      <c r="EY1040" s="22"/>
      <c r="EZ1040" s="22"/>
      <c r="FA1040" s="22"/>
      <c r="FB1040" s="22"/>
      <c r="FC1040" s="22"/>
      <c r="FD1040" s="22"/>
      <c r="FE1040" s="22"/>
      <c r="FF1040" s="22"/>
      <c r="FG1040" s="22"/>
      <c r="FH1040" s="22"/>
      <c r="FI1040" s="22"/>
      <c r="FJ1040" s="22"/>
      <c r="FK1040" s="22"/>
      <c r="FL1040" s="22"/>
      <c r="FM1040" s="22"/>
      <c r="FN1040" s="22"/>
      <c r="FO1040" s="22"/>
      <c r="FP1040" s="22"/>
      <c r="FQ1040" s="22"/>
      <c r="FR1040" s="22"/>
      <c r="FS1040" s="22"/>
      <c r="FT1040" s="22"/>
      <c r="FU1040" s="22"/>
      <c r="FV1040" s="22"/>
      <c r="FW1040" s="22"/>
      <c r="FX1040" s="22"/>
      <c r="FY1040" s="22"/>
      <c r="FZ1040" s="22"/>
      <c r="GA1040" s="22"/>
      <c r="GB1040" s="22"/>
      <c r="GC1040" s="22"/>
      <c r="GD1040" s="22"/>
      <c r="GE1040" s="22"/>
      <c r="GF1040" s="22"/>
      <c r="GG1040" s="22"/>
      <c r="GH1040" s="22"/>
      <c r="GI1040" s="22"/>
      <c r="GJ1040" s="22"/>
      <c r="GK1040" s="22"/>
      <c r="GL1040" s="22"/>
      <c r="GM1040" s="22"/>
      <c r="GN1040" s="22"/>
      <c r="GO1040" s="22"/>
      <c r="GP1040" s="22"/>
      <c r="GQ1040" s="22"/>
      <c r="GR1040" s="22"/>
      <c r="GS1040" s="22"/>
      <c r="GT1040" s="22"/>
      <c r="GU1040" s="22"/>
      <c r="GV1040" s="22"/>
      <c r="GW1040" s="22"/>
      <c r="GX1040" s="22"/>
      <c r="GY1040" s="22"/>
      <c r="GZ1040" s="22"/>
      <c r="HA1040" s="22"/>
      <c r="HB1040" s="22"/>
      <c r="HC1040" s="22"/>
      <c r="HD1040" s="22"/>
      <c r="HE1040" s="22"/>
      <c r="HF1040" s="22"/>
      <c r="HG1040" s="22"/>
      <c r="HH1040" s="22"/>
      <c r="HI1040" s="22"/>
      <c r="HJ1040" s="22"/>
      <c r="HK1040" s="22"/>
      <c r="HL1040" s="22"/>
      <c r="HM1040" s="22"/>
      <c r="HN1040" s="22"/>
      <c r="HO1040" s="22"/>
      <c r="HP1040" s="22"/>
      <c r="HQ1040" s="22"/>
      <c r="HR1040" s="22"/>
      <c r="HS1040" s="22"/>
      <c r="HT1040" s="22"/>
      <c r="HU1040" s="22"/>
      <c r="HV1040" s="22"/>
      <c r="HW1040" s="22"/>
      <c r="HX1040" s="22"/>
      <c r="HY1040" s="22"/>
      <c r="HZ1040" s="22"/>
      <c r="IA1040" s="22"/>
      <c r="IB1040" s="22"/>
      <c r="IC1040" s="22"/>
      <c r="ID1040" s="22"/>
      <c r="IE1040" s="22"/>
      <c r="IF1040" s="22"/>
      <c r="IG1040" s="22"/>
      <c r="IH1040" s="22"/>
      <c r="II1040" s="22"/>
      <c r="IJ1040" s="22"/>
      <c r="IK1040" s="22"/>
      <c r="IL1040" s="22"/>
      <c r="IM1040" s="22"/>
      <c r="IN1040" s="22"/>
      <c r="IO1040" s="22"/>
    </row>
    <row r="1041" spans="1:249">
      <c r="A1041" s="32"/>
      <c r="B1041" s="22"/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3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  <c r="CC1041" s="22"/>
      <c r="CD1041" s="22"/>
      <c r="CE1041" s="22"/>
      <c r="CF1041" s="22"/>
      <c r="CG1041" s="22"/>
      <c r="CH1041" s="22"/>
      <c r="CI1041" s="22"/>
      <c r="CJ1041" s="22"/>
      <c r="CK1041" s="22"/>
      <c r="CL1041" s="22"/>
      <c r="CM1041" s="22"/>
      <c r="CN1041" s="22"/>
      <c r="CO1041" s="22"/>
      <c r="CP1041" s="22"/>
      <c r="CQ1041" s="22"/>
      <c r="CR1041" s="22"/>
      <c r="CS1041" s="22"/>
      <c r="CT1041" s="22"/>
      <c r="CU1041" s="22"/>
      <c r="CV1041" s="22"/>
      <c r="CW1041" s="22"/>
      <c r="CX1041" s="22"/>
      <c r="CY1041" s="22"/>
      <c r="CZ1041" s="22"/>
      <c r="DA1041" s="22"/>
      <c r="DB1041" s="22"/>
      <c r="DC1041" s="22"/>
      <c r="DD1041" s="22"/>
      <c r="DE1041" s="22"/>
      <c r="DF1041" s="22"/>
      <c r="DG1041" s="22"/>
      <c r="DH1041" s="22"/>
      <c r="DI1041" s="22"/>
      <c r="DJ1041" s="22"/>
      <c r="DK1041" s="22"/>
      <c r="DL1041" s="22"/>
      <c r="DM1041" s="22"/>
      <c r="DN1041" s="22"/>
      <c r="DO1041" s="22"/>
      <c r="DP1041" s="22"/>
      <c r="DQ1041" s="22"/>
      <c r="DR1041" s="22"/>
      <c r="DS1041" s="22"/>
      <c r="DT1041" s="22"/>
      <c r="DU1041" s="22"/>
      <c r="DV1041" s="22"/>
      <c r="DW1041" s="22"/>
      <c r="DX1041" s="22"/>
      <c r="DY1041" s="22"/>
      <c r="DZ1041" s="22"/>
      <c r="EA1041" s="22"/>
      <c r="EB1041" s="22"/>
      <c r="EC1041" s="22"/>
      <c r="ED1041" s="22"/>
      <c r="EE1041" s="22"/>
      <c r="EF1041" s="22"/>
      <c r="EG1041" s="22"/>
      <c r="EH1041" s="22"/>
      <c r="EI1041" s="22"/>
      <c r="EJ1041" s="22"/>
      <c r="EK1041" s="22"/>
      <c r="EL1041" s="22"/>
      <c r="EM1041" s="22"/>
      <c r="EN1041" s="22"/>
      <c r="EO1041" s="22"/>
      <c r="EP1041" s="22"/>
      <c r="EQ1041" s="22"/>
      <c r="ER1041" s="22"/>
      <c r="ES1041" s="22"/>
      <c r="ET1041" s="22"/>
      <c r="EU1041" s="22"/>
      <c r="EV1041" s="22"/>
      <c r="EW1041" s="22"/>
      <c r="EX1041" s="22"/>
      <c r="EY1041" s="22"/>
      <c r="EZ1041" s="22"/>
      <c r="FA1041" s="22"/>
      <c r="FB1041" s="22"/>
      <c r="FC1041" s="22"/>
      <c r="FD1041" s="22"/>
      <c r="FE1041" s="22"/>
      <c r="FF1041" s="22"/>
      <c r="FG1041" s="22"/>
      <c r="FH1041" s="22"/>
      <c r="FI1041" s="22"/>
      <c r="FJ1041" s="22"/>
      <c r="FK1041" s="22"/>
      <c r="FL1041" s="22"/>
      <c r="FM1041" s="22"/>
      <c r="FN1041" s="22"/>
      <c r="FO1041" s="22"/>
      <c r="FP1041" s="22"/>
      <c r="FQ1041" s="22"/>
      <c r="FR1041" s="22"/>
      <c r="FS1041" s="22"/>
      <c r="FT1041" s="22"/>
      <c r="FU1041" s="22"/>
      <c r="FV1041" s="22"/>
      <c r="FW1041" s="22"/>
      <c r="FX1041" s="22"/>
      <c r="FY1041" s="22"/>
      <c r="FZ1041" s="22"/>
      <c r="GA1041" s="22"/>
      <c r="GB1041" s="22"/>
      <c r="GC1041" s="22"/>
      <c r="GD1041" s="22"/>
      <c r="GE1041" s="22"/>
      <c r="GF1041" s="22"/>
      <c r="GG1041" s="22"/>
      <c r="GH1041" s="22"/>
      <c r="GI1041" s="22"/>
      <c r="GJ1041" s="22"/>
      <c r="GK1041" s="22"/>
      <c r="GL1041" s="22"/>
      <c r="GM1041" s="22"/>
      <c r="GN1041" s="22"/>
      <c r="GO1041" s="22"/>
      <c r="GP1041" s="22"/>
      <c r="GQ1041" s="22"/>
      <c r="GR1041" s="22"/>
      <c r="GS1041" s="22"/>
      <c r="GT1041" s="22"/>
      <c r="GU1041" s="22"/>
      <c r="GV1041" s="22"/>
      <c r="GW1041" s="22"/>
      <c r="GX1041" s="22"/>
      <c r="GY1041" s="22"/>
      <c r="GZ1041" s="22"/>
      <c r="HA1041" s="22"/>
      <c r="HB1041" s="22"/>
      <c r="HC1041" s="22"/>
      <c r="HD1041" s="22"/>
      <c r="HE1041" s="22"/>
      <c r="HF1041" s="22"/>
      <c r="HG1041" s="22"/>
      <c r="HH1041" s="22"/>
      <c r="HI1041" s="22"/>
      <c r="HJ1041" s="22"/>
      <c r="HK1041" s="22"/>
      <c r="HL1041" s="22"/>
      <c r="HM1041" s="22"/>
      <c r="HN1041" s="22"/>
      <c r="HO1041" s="22"/>
      <c r="HP1041" s="22"/>
      <c r="HQ1041" s="22"/>
      <c r="HR1041" s="22"/>
      <c r="HS1041" s="22"/>
      <c r="HT1041" s="22"/>
      <c r="HU1041" s="22"/>
      <c r="HV1041" s="22"/>
      <c r="HW1041" s="22"/>
      <c r="HX1041" s="22"/>
      <c r="HY1041" s="22"/>
      <c r="HZ1041" s="22"/>
      <c r="IA1041" s="22"/>
      <c r="IB1041" s="22"/>
      <c r="IC1041" s="22"/>
      <c r="ID1041" s="22"/>
      <c r="IE1041" s="22"/>
      <c r="IF1041" s="22"/>
      <c r="IG1041" s="22"/>
      <c r="IH1041" s="22"/>
      <c r="II1041" s="22"/>
      <c r="IJ1041" s="22"/>
      <c r="IK1041" s="22"/>
      <c r="IL1041" s="22"/>
      <c r="IM1041" s="22"/>
      <c r="IN1041" s="22"/>
      <c r="IO1041" s="22"/>
    </row>
    <row r="1042" spans="1:249">
      <c r="A1042" s="32"/>
      <c r="B1042" s="22"/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3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  <c r="CC1042" s="22"/>
      <c r="CD1042" s="22"/>
      <c r="CE1042" s="22"/>
      <c r="CF1042" s="22"/>
      <c r="CG1042" s="22"/>
      <c r="CH1042" s="22"/>
      <c r="CI1042" s="22"/>
      <c r="CJ1042" s="22"/>
      <c r="CK1042" s="22"/>
      <c r="CL1042" s="22"/>
      <c r="CM1042" s="22"/>
      <c r="CN1042" s="22"/>
      <c r="CO1042" s="22"/>
      <c r="CP1042" s="22"/>
      <c r="CQ1042" s="22"/>
      <c r="CR1042" s="22"/>
      <c r="CS1042" s="22"/>
      <c r="CT1042" s="22"/>
      <c r="CU1042" s="22"/>
      <c r="CV1042" s="22"/>
      <c r="CW1042" s="22"/>
      <c r="CX1042" s="22"/>
      <c r="CY1042" s="22"/>
      <c r="CZ1042" s="22"/>
      <c r="DA1042" s="22"/>
      <c r="DB1042" s="22"/>
      <c r="DC1042" s="22"/>
      <c r="DD1042" s="22"/>
      <c r="DE1042" s="22"/>
      <c r="DF1042" s="22"/>
      <c r="DG1042" s="22"/>
      <c r="DH1042" s="22"/>
      <c r="DI1042" s="22"/>
      <c r="DJ1042" s="22"/>
      <c r="DK1042" s="22"/>
      <c r="DL1042" s="22"/>
      <c r="DM1042" s="22"/>
      <c r="DN1042" s="22"/>
      <c r="DO1042" s="22"/>
      <c r="DP1042" s="22"/>
      <c r="DQ1042" s="22"/>
      <c r="DR1042" s="22"/>
      <c r="DS1042" s="22"/>
      <c r="DT1042" s="22"/>
      <c r="DU1042" s="22"/>
      <c r="DV1042" s="22"/>
      <c r="DW1042" s="22"/>
      <c r="DX1042" s="22"/>
      <c r="DY1042" s="22"/>
      <c r="DZ1042" s="22"/>
      <c r="EA1042" s="22"/>
      <c r="EB1042" s="22"/>
      <c r="EC1042" s="22"/>
      <c r="ED1042" s="22"/>
      <c r="EE1042" s="22"/>
      <c r="EF1042" s="22"/>
      <c r="EG1042" s="22"/>
      <c r="EH1042" s="22"/>
      <c r="EI1042" s="22"/>
      <c r="EJ1042" s="22"/>
      <c r="EK1042" s="22"/>
      <c r="EL1042" s="22"/>
      <c r="EM1042" s="22"/>
      <c r="EN1042" s="22"/>
      <c r="EO1042" s="22"/>
      <c r="EP1042" s="22"/>
      <c r="EQ1042" s="22"/>
      <c r="ER1042" s="22"/>
      <c r="ES1042" s="22"/>
      <c r="ET1042" s="22"/>
      <c r="EU1042" s="22"/>
      <c r="EV1042" s="22"/>
      <c r="EW1042" s="22"/>
      <c r="EX1042" s="22"/>
      <c r="EY1042" s="22"/>
      <c r="EZ1042" s="22"/>
      <c r="FA1042" s="22"/>
      <c r="FB1042" s="22"/>
      <c r="FC1042" s="22"/>
      <c r="FD1042" s="22"/>
      <c r="FE1042" s="22"/>
      <c r="FF1042" s="22"/>
      <c r="FG1042" s="22"/>
      <c r="FH1042" s="22"/>
      <c r="FI1042" s="22"/>
      <c r="FJ1042" s="22"/>
      <c r="FK1042" s="22"/>
      <c r="FL1042" s="22"/>
      <c r="FM1042" s="22"/>
      <c r="FN1042" s="22"/>
      <c r="FO1042" s="22"/>
      <c r="FP1042" s="22"/>
      <c r="FQ1042" s="22"/>
      <c r="FR1042" s="22"/>
      <c r="FS1042" s="22"/>
      <c r="FT1042" s="22"/>
      <c r="FU1042" s="22"/>
      <c r="FV1042" s="22"/>
      <c r="FW1042" s="22"/>
      <c r="FX1042" s="22"/>
      <c r="FY1042" s="22"/>
      <c r="FZ1042" s="22"/>
      <c r="GA1042" s="22"/>
      <c r="GB1042" s="22"/>
      <c r="GC1042" s="22"/>
      <c r="GD1042" s="22"/>
      <c r="GE1042" s="22"/>
      <c r="GF1042" s="22"/>
      <c r="GG1042" s="22"/>
      <c r="GH1042" s="22"/>
      <c r="GI1042" s="22"/>
      <c r="GJ1042" s="22"/>
      <c r="GK1042" s="22"/>
      <c r="GL1042" s="22"/>
      <c r="GM1042" s="22"/>
      <c r="GN1042" s="22"/>
      <c r="GO1042" s="22"/>
      <c r="GP1042" s="22"/>
      <c r="GQ1042" s="22"/>
      <c r="GR1042" s="22"/>
      <c r="GS1042" s="22"/>
      <c r="GT1042" s="22"/>
      <c r="GU1042" s="22"/>
      <c r="GV1042" s="22"/>
      <c r="GW1042" s="22"/>
      <c r="GX1042" s="22"/>
      <c r="GY1042" s="22"/>
      <c r="GZ1042" s="22"/>
      <c r="HA1042" s="22"/>
      <c r="HB1042" s="22"/>
      <c r="HC1042" s="22"/>
      <c r="HD1042" s="22"/>
      <c r="HE1042" s="22"/>
      <c r="HF1042" s="22"/>
      <c r="HG1042" s="22"/>
      <c r="HH1042" s="22"/>
      <c r="HI1042" s="22"/>
      <c r="HJ1042" s="22"/>
      <c r="HK1042" s="22"/>
      <c r="HL1042" s="22"/>
      <c r="HM1042" s="22"/>
      <c r="HN1042" s="22"/>
      <c r="HO1042" s="22"/>
      <c r="HP1042" s="22"/>
      <c r="HQ1042" s="22"/>
      <c r="HR1042" s="22"/>
      <c r="HS1042" s="22"/>
      <c r="HT1042" s="22"/>
      <c r="HU1042" s="22"/>
      <c r="HV1042" s="22"/>
      <c r="HW1042" s="22"/>
      <c r="HX1042" s="22"/>
      <c r="HY1042" s="22"/>
      <c r="HZ1042" s="22"/>
      <c r="IA1042" s="22"/>
      <c r="IB1042" s="22"/>
      <c r="IC1042" s="22"/>
      <c r="ID1042" s="22"/>
      <c r="IE1042" s="22"/>
      <c r="IF1042" s="22"/>
      <c r="IG1042" s="22"/>
      <c r="IH1042" s="22"/>
      <c r="II1042" s="22"/>
      <c r="IJ1042" s="22"/>
      <c r="IK1042" s="22"/>
      <c r="IL1042" s="22"/>
      <c r="IM1042" s="22"/>
      <c r="IN1042" s="22"/>
      <c r="IO1042" s="22"/>
    </row>
    <row r="1043" spans="1:249">
      <c r="A1043" s="32"/>
      <c r="B1043" s="22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3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  <c r="CC1043" s="22"/>
      <c r="CD1043" s="22"/>
      <c r="CE1043" s="22"/>
      <c r="CF1043" s="22"/>
      <c r="CG1043" s="22"/>
      <c r="CH1043" s="22"/>
      <c r="CI1043" s="22"/>
      <c r="CJ1043" s="22"/>
      <c r="CK1043" s="22"/>
      <c r="CL1043" s="22"/>
      <c r="CM1043" s="22"/>
      <c r="CN1043" s="22"/>
      <c r="CO1043" s="22"/>
      <c r="CP1043" s="22"/>
      <c r="CQ1043" s="22"/>
      <c r="CR1043" s="22"/>
      <c r="CS1043" s="22"/>
      <c r="CT1043" s="22"/>
      <c r="CU1043" s="22"/>
      <c r="CV1043" s="22"/>
      <c r="CW1043" s="22"/>
      <c r="CX1043" s="22"/>
      <c r="CY1043" s="22"/>
      <c r="CZ1043" s="22"/>
      <c r="DA1043" s="22"/>
      <c r="DB1043" s="22"/>
      <c r="DC1043" s="22"/>
      <c r="DD1043" s="22"/>
      <c r="DE1043" s="22"/>
      <c r="DF1043" s="22"/>
      <c r="DG1043" s="22"/>
      <c r="DH1043" s="22"/>
      <c r="DI1043" s="22"/>
      <c r="DJ1043" s="22"/>
      <c r="DK1043" s="22"/>
      <c r="DL1043" s="22"/>
      <c r="DM1043" s="22"/>
      <c r="DN1043" s="22"/>
      <c r="DO1043" s="22"/>
      <c r="DP1043" s="22"/>
      <c r="DQ1043" s="22"/>
      <c r="DR1043" s="22"/>
      <c r="DS1043" s="22"/>
      <c r="DT1043" s="22"/>
      <c r="DU1043" s="22"/>
      <c r="DV1043" s="22"/>
      <c r="DW1043" s="22"/>
      <c r="DX1043" s="22"/>
      <c r="DY1043" s="22"/>
      <c r="DZ1043" s="22"/>
      <c r="EA1043" s="22"/>
      <c r="EB1043" s="22"/>
      <c r="EC1043" s="22"/>
      <c r="ED1043" s="22"/>
      <c r="EE1043" s="22"/>
      <c r="EF1043" s="22"/>
      <c r="EG1043" s="22"/>
      <c r="EH1043" s="22"/>
      <c r="EI1043" s="22"/>
      <c r="EJ1043" s="22"/>
      <c r="EK1043" s="22"/>
      <c r="EL1043" s="22"/>
      <c r="EM1043" s="22"/>
      <c r="EN1043" s="22"/>
      <c r="EO1043" s="22"/>
      <c r="EP1043" s="22"/>
      <c r="EQ1043" s="22"/>
      <c r="ER1043" s="22"/>
      <c r="ES1043" s="22"/>
      <c r="ET1043" s="22"/>
      <c r="EU1043" s="22"/>
      <c r="EV1043" s="22"/>
      <c r="EW1043" s="22"/>
      <c r="EX1043" s="22"/>
      <c r="EY1043" s="22"/>
      <c r="EZ1043" s="22"/>
      <c r="FA1043" s="22"/>
      <c r="FB1043" s="22"/>
      <c r="FC1043" s="22"/>
      <c r="FD1043" s="22"/>
      <c r="FE1043" s="22"/>
      <c r="FF1043" s="22"/>
      <c r="FG1043" s="22"/>
      <c r="FH1043" s="22"/>
      <c r="FI1043" s="22"/>
      <c r="FJ1043" s="22"/>
      <c r="FK1043" s="22"/>
      <c r="FL1043" s="22"/>
      <c r="FM1043" s="22"/>
      <c r="FN1043" s="22"/>
      <c r="FO1043" s="22"/>
      <c r="FP1043" s="22"/>
      <c r="FQ1043" s="22"/>
      <c r="FR1043" s="22"/>
      <c r="FS1043" s="22"/>
      <c r="FT1043" s="22"/>
      <c r="FU1043" s="22"/>
      <c r="FV1043" s="22"/>
      <c r="FW1043" s="22"/>
      <c r="FX1043" s="22"/>
      <c r="FY1043" s="22"/>
      <c r="FZ1043" s="22"/>
      <c r="GA1043" s="22"/>
      <c r="GB1043" s="22"/>
      <c r="GC1043" s="22"/>
      <c r="GD1043" s="22"/>
      <c r="GE1043" s="22"/>
      <c r="GF1043" s="22"/>
      <c r="GG1043" s="22"/>
      <c r="GH1043" s="22"/>
      <c r="GI1043" s="22"/>
      <c r="GJ1043" s="22"/>
      <c r="GK1043" s="22"/>
      <c r="GL1043" s="22"/>
      <c r="GM1043" s="22"/>
      <c r="GN1043" s="22"/>
      <c r="GO1043" s="22"/>
      <c r="GP1043" s="22"/>
      <c r="GQ1043" s="22"/>
      <c r="GR1043" s="22"/>
      <c r="GS1043" s="22"/>
      <c r="GT1043" s="22"/>
      <c r="GU1043" s="22"/>
      <c r="GV1043" s="22"/>
      <c r="GW1043" s="22"/>
      <c r="GX1043" s="22"/>
      <c r="GY1043" s="22"/>
      <c r="GZ1043" s="22"/>
      <c r="HA1043" s="22"/>
      <c r="HB1043" s="22"/>
      <c r="HC1043" s="22"/>
      <c r="HD1043" s="22"/>
      <c r="HE1043" s="22"/>
      <c r="HF1043" s="22"/>
      <c r="HG1043" s="22"/>
      <c r="HH1043" s="22"/>
      <c r="HI1043" s="22"/>
      <c r="HJ1043" s="22"/>
      <c r="HK1043" s="22"/>
      <c r="HL1043" s="22"/>
      <c r="HM1043" s="22"/>
      <c r="HN1043" s="22"/>
      <c r="HO1043" s="22"/>
      <c r="HP1043" s="22"/>
      <c r="HQ1043" s="22"/>
      <c r="HR1043" s="22"/>
      <c r="HS1043" s="22"/>
      <c r="HT1043" s="22"/>
      <c r="HU1043" s="22"/>
      <c r="HV1043" s="22"/>
      <c r="HW1043" s="22"/>
      <c r="HX1043" s="22"/>
      <c r="HY1043" s="22"/>
      <c r="HZ1043" s="22"/>
      <c r="IA1043" s="22"/>
      <c r="IB1043" s="22"/>
      <c r="IC1043" s="22"/>
      <c r="ID1043" s="22"/>
      <c r="IE1043" s="22"/>
      <c r="IF1043" s="22"/>
      <c r="IG1043" s="22"/>
      <c r="IH1043" s="22"/>
      <c r="II1043" s="22"/>
      <c r="IJ1043" s="22"/>
      <c r="IK1043" s="22"/>
      <c r="IL1043" s="22"/>
      <c r="IM1043" s="22"/>
      <c r="IN1043" s="22"/>
      <c r="IO1043" s="22"/>
    </row>
    <row r="1044" spans="1:249">
      <c r="A1044" s="32"/>
      <c r="B1044" s="22"/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3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  <c r="CC1044" s="22"/>
      <c r="CD1044" s="22"/>
      <c r="CE1044" s="22"/>
      <c r="CF1044" s="22"/>
      <c r="CG1044" s="22"/>
      <c r="CH1044" s="22"/>
      <c r="CI1044" s="22"/>
      <c r="CJ1044" s="22"/>
      <c r="CK1044" s="22"/>
      <c r="CL1044" s="22"/>
      <c r="CM1044" s="22"/>
      <c r="CN1044" s="22"/>
      <c r="CO1044" s="22"/>
      <c r="CP1044" s="22"/>
      <c r="CQ1044" s="22"/>
      <c r="CR1044" s="22"/>
      <c r="CS1044" s="22"/>
      <c r="CT1044" s="22"/>
      <c r="CU1044" s="22"/>
      <c r="CV1044" s="22"/>
      <c r="CW1044" s="22"/>
      <c r="CX1044" s="22"/>
      <c r="CY1044" s="22"/>
      <c r="CZ1044" s="22"/>
      <c r="DA1044" s="22"/>
      <c r="DB1044" s="22"/>
      <c r="DC1044" s="22"/>
      <c r="DD1044" s="22"/>
      <c r="DE1044" s="22"/>
      <c r="DF1044" s="22"/>
      <c r="DG1044" s="22"/>
      <c r="DH1044" s="22"/>
      <c r="DI1044" s="22"/>
      <c r="DJ1044" s="22"/>
      <c r="DK1044" s="22"/>
      <c r="DL1044" s="22"/>
      <c r="DM1044" s="22"/>
      <c r="DN1044" s="22"/>
      <c r="DO1044" s="22"/>
      <c r="DP1044" s="22"/>
      <c r="DQ1044" s="22"/>
      <c r="DR1044" s="22"/>
      <c r="DS1044" s="22"/>
      <c r="DT1044" s="22"/>
      <c r="DU1044" s="22"/>
      <c r="DV1044" s="22"/>
      <c r="DW1044" s="22"/>
      <c r="DX1044" s="22"/>
      <c r="DY1044" s="22"/>
      <c r="DZ1044" s="22"/>
      <c r="EA1044" s="22"/>
      <c r="EB1044" s="22"/>
      <c r="EC1044" s="22"/>
      <c r="ED1044" s="22"/>
      <c r="EE1044" s="22"/>
      <c r="EF1044" s="22"/>
      <c r="EG1044" s="22"/>
      <c r="EH1044" s="22"/>
      <c r="EI1044" s="22"/>
      <c r="EJ1044" s="22"/>
      <c r="EK1044" s="22"/>
      <c r="EL1044" s="22"/>
      <c r="EM1044" s="22"/>
      <c r="EN1044" s="22"/>
      <c r="EO1044" s="22"/>
      <c r="EP1044" s="22"/>
      <c r="EQ1044" s="22"/>
      <c r="ER1044" s="22"/>
      <c r="ES1044" s="22"/>
      <c r="ET1044" s="22"/>
      <c r="EU1044" s="22"/>
      <c r="EV1044" s="22"/>
      <c r="EW1044" s="22"/>
      <c r="EX1044" s="22"/>
      <c r="EY1044" s="22"/>
      <c r="EZ1044" s="22"/>
      <c r="FA1044" s="22"/>
      <c r="FB1044" s="22"/>
      <c r="FC1044" s="22"/>
      <c r="FD1044" s="22"/>
      <c r="FE1044" s="22"/>
      <c r="FF1044" s="22"/>
      <c r="FG1044" s="22"/>
      <c r="FH1044" s="22"/>
      <c r="FI1044" s="22"/>
      <c r="FJ1044" s="22"/>
      <c r="FK1044" s="22"/>
      <c r="FL1044" s="22"/>
      <c r="FM1044" s="22"/>
      <c r="FN1044" s="22"/>
      <c r="FO1044" s="22"/>
      <c r="FP1044" s="22"/>
      <c r="FQ1044" s="22"/>
      <c r="FR1044" s="22"/>
      <c r="FS1044" s="22"/>
      <c r="FT1044" s="22"/>
      <c r="FU1044" s="22"/>
      <c r="FV1044" s="22"/>
      <c r="FW1044" s="22"/>
      <c r="FX1044" s="22"/>
      <c r="FY1044" s="22"/>
      <c r="FZ1044" s="22"/>
      <c r="GA1044" s="22"/>
      <c r="GB1044" s="22"/>
      <c r="GC1044" s="22"/>
      <c r="GD1044" s="22"/>
      <c r="GE1044" s="22"/>
      <c r="GF1044" s="22"/>
      <c r="GG1044" s="22"/>
      <c r="GH1044" s="22"/>
      <c r="GI1044" s="22"/>
      <c r="GJ1044" s="22"/>
      <c r="GK1044" s="22"/>
      <c r="GL1044" s="22"/>
      <c r="GM1044" s="22"/>
      <c r="GN1044" s="22"/>
      <c r="GO1044" s="22"/>
      <c r="GP1044" s="22"/>
      <c r="GQ1044" s="22"/>
      <c r="GR1044" s="22"/>
      <c r="GS1044" s="22"/>
      <c r="GT1044" s="22"/>
      <c r="GU1044" s="22"/>
      <c r="GV1044" s="22"/>
      <c r="GW1044" s="22"/>
      <c r="GX1044" s="22"/>
      <c r="GY1044" s="22"/>
      <c r="GZ1044" s="22"/>
      <c r="HA1044" s="22"/>
      <c r="HB1044" s="22"/>
      <c r="HC1044" s="22"/>
      <c r="HD1044" s="22"/>
      <c r="HE1044" s="22"/>
      <c r="HF1044" s="22"/>
      <c r="HG1044" s="22"/>
      <c r="HH1044" s="22"/>
      <c r="HI1044" s="22"/>
      <c r="HJ1044" s="22"/>
      <c r="HK1044" s="22"/>
      <c r="HL1044" s="22"/>
      <c r="HM1044" s="22"/>
      <c r="HN1044" s="22"/>
      <c r="HO1044" s="22"/>
      <c r="HP1044" s="22"/>
      <c r="HQ1044" s="22"/>
      <c r="HR1044" s="22"/>
      <c r="HS1044" s="22"/>
      <c r="HT1044" s="22"/>
      <c r="HU1044" s="22"/>
      <c r="HV1044" s="22"/>
      <c r="HW1044" s="22"/>
      <c r="HX1044" s="22"/>
      <c r="HY1044" s="22"/>
      <c r="HZ1044" s="22"/>
      <c r="IA1044" s="22"/>
      <c r="IB1044" s="22"/>
      <c r="IC1044" s="22"/>
      <c r="ID1044" s="22"/>
      <c r="IE1044" s="22"/>
      <c r="IF1044" s="22"/>
      <c r="IG1044" s="22"/>
      <c r="IH1044" s="22"/>
      <c r="II1044" s="22"/>
      <c r="IJ1044" s="22"/>
      <c r="IK1044" s="22"/>
      <c r="IL1044" s="22"/>
      <c r="IM1044" s="22"/>
      <c r="IN1044" s="22"/>
      <c r="IO1044" s="22"/>
    </row>
    <row r="1045" spans="1:249">
      <c r="A1045" s="32"/>
      <c r="B1045" s="22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3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  <c r="CC1045" s="22"/>
      <c r="CD1045" s="22"/>
      <c r="CE1045" s="22"/>
      <c r="CF1045" s="22"/>
      <c r="CG1045" s="22"/>
      <c r="CH1045" s="22"/>
      <c r="CI1045" s="22"/>
      <c r="CJ1045" s="22"/>
      <c r="CK1045" s="22"/>
      <c r="CL1045" s="22"/>
      <c r="CM1045" s="22"/>
      <c r="CN1045" s="22"/>
      <c r="CO1045" s="22"/>
      <c r="CP1045" s="22"/>
      <c r="CQ1045" s="22"/>
      <c r="CR1045" s="22"/>
      <c r="CS1045" s="22"/>
      <c r="CT1045" s="22"/>
      <c r="CU1045" s="22"/>
      <c r="CV1045" s="22"/>
      <c r="CW1045" s="22"/>
      <c r="CX1045" s="22"/>
      <c r="CY1045" s="22"/>
      <c r="CZ1045" s="22"/>
      <c r="DA1045" s="22"/>
      <c r="DB1045" s="22"/>
      <c r="DC1045" s="22"/>
      <c r="DD1045" s="22"/>
      <c r="DE1045" s="22"/>
      <c r="DF1045" s="22"/>
      <c r="DG1045" s="22"/>
      <c r="DH1045" s="22"/>
      <c r="DI1045" s="22"/>
      <c r="DJ1045" s="22"/>
      <c r="DK1045" s="22"/>
      <c r="DL1045" s="22"/>
      <c r="DM1045" s="22"/>
      <c r="DN1045" s="22"/>
      <c r="DO1045" s="22"/>
      <c r="DP1045" s="22"/>
      <c r="DQ1045" s="22"/>
      <c r="DR1045" s="22"/>
      <c r="DS1045" s="22"/>
      <c r="DT1045" s="22"/>
      <c r="DU1045" s="22"/>
      <c r="DV1045" s="22"/>
      <c r="DW1045" s="22"/>
      <c r="DX1045" s="22"/>
      <c r="DY1045" s="22"/>
      <c r="DZ1045" s="22"/>
      <c r="EA1045" s="22"/>
      <c r="EB1045" s="22"/>
      <c r="EC1045" s="22"/>
      <c r="ED1045" s="22"/>
      <c r="EE1045" s="22"/>
      <c r="EF1045" s="22"/>
      <c r="EG1045" s="22"/>
      <c r="EH1045" s="22"/>
      <c r="EI1045" s="22"/>
      <c r="EJ1045" s="22"/>
      <c r="EK1045" s="22"/>
      <c r="EL1045" s="22"/>
      <c r="EM1045" s="22"/>
      <c r="EN1045" s="22"/>
      <c r="EO1045" s="22"/>
      <c r="EP1045" s="22"/>
      <c r="EQ1045" s="22"/>
      <c r="ER1045" s="22"/>
      <c r="ES1045" s="22"/>
      <c r="ET1045" s="22"/>
      <c r="EU1045" s="22"/>
      <c r="EV1045" s="22"/>
      <c r="EW1045" s="22"/>
      <c r="EX1045" s="22"/>
      <c r="EY1045" s="22"/>
      <c r="EZ1045" s="22"/>
      <c r="FA1045" s="22"/>
      <c r="FB1045" s="22"/>
      <c r="FC1045" s="22"/>
      <c r="FD1045" s="22"/>
      <c r="FE1045" s="22"/>
      <c r="FF1045" s="22"/>
      <c r="FG1045" s="22"/>
      <c r="FH1045" s="22"/>
      <c r="FI1045" s="22"/>
      <c r="FJ1045" s="22"/>
      <c r="FK1045" s="22"/>
      <c r="FL1045" s="22"/>
      <c r="FM1045" s="22"/>
      <c r="FN1045" s="22"/>
      <c r="FO1045" s="22"/>
      <c r="FP1045" s="22"/>
      <c r="FQ1045" s="22"/>
      <c r="FR1045" s="22"/>
      <c r="FS1045" s="22"/>
      <c r="FT1045" s="22"/>
      <c r="FU1045" s="22"/>
      <c r="FV1045" s="22"/>
      <c r="FW1045" s="22"/>
      <c r="FX1045" s="22"/>
      <c r="FY1045" s="22"/>
      <c r="FZ1045" s="22"/>
      <c r="GA1045" s="22"/>
      <c r="GB1045" s="22"/>
      <c r="GC1045" s="22"/>
      <c r="GD1045" s="22"/>
      <c r="GE1045" s="22"/>
      <c r="GF1045" s="22"/>
      <c r="GG1045" s="22"/>
      <c r="GH1045" s="22"/>
      <c r="GI1045" s="22"/>
      <c r="GJ1045" s="22"/>
      <c r="GK1045" s="22"/>
      <c r="GL1045" s="22"/>
      <c r="GM1045" s="22"/>
      <c r="GN1045" s="22"/>
      <c r="GO1045" s="22"/>
      <c r="GP1045" s="22"/>
      <c r="GQ1045" s="22"/>
      <c r="GR1045" s="22"/>
      <c r="GS1045" s="22"/>
      <c r="GT1045" s="22"/>
      <c r="GU1045" s="22"/>
      <c r="GV1045" s="22"/>
      <c r="GW1045" s="22"/>
      <c r="GX1045" s="22"/>
      <c r="GY1045" s="22"/>
      <c r="GZ1045" s="22"/>
      <c r="HA1045" s="22"/>
      <c r="HB1045" s="22"/>
      <c r="HC1045" s="22"/>
      <c r="HD1045" s="22"/>
      <c r="HE1045" s="22"/>
      <c r="HF1045" s="22"/>
      <c r="HG1045" s="22"/>
      <c r="HH1045" s="22"/>
      <c r="HI1045" s="22"/>
      <c r="HJ1045" s="22"/>
      <c r="HK1045" s="22"/>
      <c r="HL1045" s="22"/>
      <c r="HM1045" s="22"/>
      <c r="HN1045" s="22"/>
      <c r="HO1045" s="22"/>
      <c r="HP1045" s="22"/>
      <c r="HQ1045" s="22"/>
      <c r="HR1045" s="22"/>
      <c r="HS1045" s="22"/>
      <c r="HT1045" s="22"/>
      <c r="HU1045" s="22"/>
      <c r="HV1045" s="22"/>
      <c r="HW1045" s="22"/>
      <c r="HX1045" s="22"/>
      <c r="HY1045" s="22"/>
      <c r="HZ1045" s="22"/>
      <c r="IA1045" s="22"/>
      <c r="IB1045" s="22"/>
      <c r="IC1045" s="22"/>
      <c r="ID1045" s="22"/>
      <c r="IE1045" s="22"/>
      <c r="IF1045" s="22"/>
      <c r="IG1045" s="22"/>
      <c r="IH1045" s="22"/>
      <c r="II1045" s="22"/>
      <c r="IJ1045" s="22"/>
      <c r="IK1045" s="22"/>
      <c r="IL1045" s="22"/>
      <c r="IM1045" s="22"/>
      <c r="IN1045" s="22"/>
      <c r="IO1045" s="22"/>
    </row>
    <row r="1046" spans="1:249">
      <c r="A1046" s="32"/>
      <c r="B1046" s="22"/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3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  <c r="CC1046" s="22"/>
      <c r="CD1046" s="22"/>
      <c r="CE1046" s="22"/>
      <c r="CF1046" s="22"/>
      <c r="CG1046" s="22"/>
      <c r="CH1046" s="22"/>
      <c r="CI1046" s="22"/>
      <c r="CJ1046" s="22"/>
      <c r="CK1046" s="22"/>
      <c r="CL1046" s="22"/>
      <c r="CM1046" s="22"/>
      <c r="CN1046" s="22"/>
      <c r="CO1046" s="22"/>
      <c r="CP1046" s="22"/>
      <c r="CQ1046" s="22"/>
      <c r="CR1046" s="22"/>
      <c r="CS1046" s="22"/>
      <c r="CT1046" s="22"/>
      <c r="CU1046" s="22"/>
      <c r="CV1046" s="22"/>
      <c r="CW1046" s="22"/>
      <c r="CX1046" s="22"/>
      <c r="CY1046" s="22"/>
      <c r="CZ1046" s="22"/>
      <c r="DA1046" s="22"/>
      <c r="DB1046" s="22"/>
      <c r="DC1046" s="22"/>
      <c r="DD1046" s="22"/>
      <c r="DE1046" s="22"/>
      <c r="DF1046" s="22"/>
      <c r="DG1046" s="22"/>
      <c r="DH1046" s="22"/>
      <c r="DI1046" s="22"/>
      <c r="DJ1046" s="22"/>
      <c r="DK1046" s="22"/>
      <c r="DL1046" s="22"/>
      <c r="DM1046" s="22"/>
      <c r="DN1046" s="22"/>
      <c r="DO1046" s="22"/>
      <c r="DP1046" s="22"/>
      <c r="DQ1046" s="22"/>
      <c r="DR1046" s="22"/>
      <c r="DS1046" s="22"/>
      <c r="DT1046" s="22"/>
      <c r="DU1046" s="22"/>
      <c r="DV1046" s="22"/>
      <c r="DW1046" s="22"/>
      <c r="DX1046" s="22"/>
      <c r="DY1046" s="22"/>
      <c r="DZ1046" s="22"/>
      <c r="EA1046" s="22"/>
      <c r="EB1046" s="22"/>
      <c r="EC1046" s="22"/>
      <c r="ED1046" s="22"/>
      <c r="EE1046" s="22"/>
      <c r="EF1046" s="22"/>
      <c r="EG1046" s="22"/>
      <c r="EH1046" s="22"/>
      <c r="EI1046" s="22"/>
      <c r="EJ1046" s="22"/>
      <c r="EK1046" s="22"/>
      <c r="EL1046" s="22"/>
      <c r="EM1046" s="22"/>
      <c r="EN1046" s="22"/>
      <c r="EO1046" s="22"/>
      <c r="EP1046" s="22"/>
      <c r="EQ1046" s="22"/>
      <c r="ER1046" s="22"/>
      <c r="ES1046" s="22"/>
      <c r="ET1046" s="22"/>
      <c r="EU1046" s="22"/>
      <c r="EV1046" s="22"/>
      <c r="EW1046" s="22"/>
      <c r="EX1046" s="22"/>
      <c r="EY1046" s="22"/>
      <c r="EZ1046" s="22"/>
      <c r="FA1046" s="22"/>
      <c r="FB1046" s="22"/>
      <c r="FC1046" s="22"/>
      <c r="FD1046" s="22"/>
      <c r="FE1046" s="22"/>
      <c r="FF1046" s="22"/>
      <c r="FG1046" s="22"/>
      <c r="FH1046" s="22"/>
      <c r="FI1046" s="22"/>
      <c r="FJ1046" s="22"/>
      <c r="FK1046" s="22"/>
      <c r="FL1046" s="22"/>
      <c r="FM1046" s="22"/>
      <c r="FN1046" s="22"/>
      <c r="FO1046" s="22"/>
      <c r="FP1046" s="22"/>
      <c r="FQ1046" s="22"/>
      <c r="FR1046" s="22"/>
      <c r="FS1046" s="22"/>
      <c r="FT1046" s="22"/>
      <c r="FU1046" s="22"/>
      <c r="FV1046" s="22"/>
      <c r="FW1046" s="22"/>
      <c r="FX1046" s="22"/>
      <c r="FY1046" s="22"/>
      <c r="FZ1046" s="22"/>
      <c r="GA1046" s="22"/>
      <c r="GB1046" s="22"/>
      <c r="GC1046" s="22"/>
      <c r="GD1046" s="22"/>
      <c r="GE1046" s="22"/>
      <c r="GF1046" s="22"/>
      <c r="GG1046" s="22"/>
      <c r="GH1046" s="22"/>
      <c r="GI1046" s="22"/>
      <c r="GJ1046" s="22"/>
      <c r="GK1046" s="22"/>
      <c r="GL1046" s="22"/>
      <c r="GM1046" s="22"/>
      <c r="GN1046" s="22"/>
      <c r="GO1046" s="22"/>
      <c r="GP1046" s="22"/>
      <c r="GQ1046" s="22"/>
      <c r="GR1046" s="22"/>
      <c r="GS1046" s="22"/>
      <c r="GT1046" s="22"/>
      <c r="GU1046" s="22"/>
      <c r="GV1046" s="22"/>
      <c r="GW1046" s="22"/>
      <c r="GX1046" s="22"/>
      <c r="GY1046" s="22"/>
      <c r="GZ1046" s="22"/>
      <c r="HA1046" s="22"/>
      <c r="HB1046" s="22"/>
      <c r="HC1046" s="22"/>
      <c r="HD1046" s="22"/>
      <c r="HE1046" s="22"/>
      <c r="HF1046" s="22"/>
      <c r="HG1046" s="22"/>
      <c r="HH1046" s="22"/>
      <c r="HI1046" s="22"/>
      <c r="HJ1046" s="22"/>
      <c r="HK1046" s="22"/>
      <c r="HL1046" s="22"/>
      <c r="HM1046" s="22"/>
      <c r="HN1046" s="22"/>
      <c r="HO1046" s="22"/>
      <c r="HP1046" s="22"/>
      <c r="HQ1046" s="22"/>
      <c r="HR1046" s="22"/>
      <c r="HS1046" s="22"/>
      <c r="HT1046" s="22"/>
      <c r="HU1046" s="22"/>
      <c r="HV1046" s="22"/>
      <c r="HW1046" s="22"/>
      <c r="HX1046" s="22"/>
      <c r="HY1046" s="22"/>
      <c r="HZ1046" s="22"/>
      <c r="IA1046" s="22"/>
      <c r="IB1046" s="22"/>
      <c r="IC1046" s="22"/>
      <c r="ID1046" s="22"/>
      <c r="IE1046" s="22"/>
      <c r="IF1046" s="22"/>
      <c r="IG1046" s="22"/>
      <c r="IH1046" s="22"/>
      <c r="II1046" s="22"/>
      <c r="IJ1046" s="22"/>
      <c r="IK1046" s="22"/>
      <c r="IL1046" s="22"/>
      <c r="IM1046" s="22"/>
      <c r="IN1046" s="22"/>
      <c r="IO1046" s="22"/>
    </row>
    <row r="1047" spans="1:249">
      <c r="A1047" s="32"/>
      <c r="B1047" s="22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3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  <c r="CC1047" s="22"/>
      <c r="CD1047" s="22"/>
      <c r="CE1047" s="22"/>
      <c r="CF1047" s="22"/>
      <c r="CG1047" s="22"/>
      <c r="CH1047" s="22"/>
      <c r="CI1047" s="22"/>
      <c r="CJ1047" s="22"/>
      <c r="CK1047" s="22"/>
      <c r="CL1047" s="22"/>
      <c r="CM1047" s="22"/>
      <c r="CN1047" s="22"/>
      <c r="CO1047" s="22"/>
      <c r="CP1047" s="22"/>
      <c r="CQ1047" s="22"/>
      <c r="CR1047" s="22"/>
      <c r="CS1047" s="22"/>
      <c r="CT1047" s="22"/>
      <c r="CU1047" s="22"/>
      <c r="CV1047" s="22"/>
      <c r="CW1047" s="22"/>
      <c r="CX1047" s="22"/>
      <c r="CY1047" s="22"/>
      <c r="CZ1047" s="22"/>
      <c r="DA1047" s="22"/>
      <c r="DB1047" s="22"/>
      <c r="DC1047" s="22"/>
      <c r="DD1047" s="22"/>
      <c r="DE1047" s="22"/>
      <c r="DF1047" s="22"/>
      <c r="DG1047" s="22"/>
      <c r="DH1047" s="22"/>
      <c r="DI1047" s="22"/>
      <c r="DJ1047" s="22"/>
      <c r="DK1047" s="22"/>
      <c r="DL1047" s="22"/>
      <c r="DM1047" s="22"/>
      <c r="DN1047" s="22"/>
      <c r="DO1047" s="22"/>
      <c r="DP1047" s="22"/>
      <c r="DQ1047" s="22"/>
      <c r="DR1047" s="22"/>
      <c r="DS1047" s="22"/>
      <c r="DT1047" s="22"/>
      <c r="DU1047" s="22"/>
      <c r="DV1047" s="22"/>
      <c r="DW1047" s="22"/>
      <c r="DX1047" s="22"/>
      <c r="DY1047" s="22"/>
      <c r="DZ1047" s="22"/>
      <c r="EA1047" s="22"/>
      <c r="EB1047" s="22"/>
      <c r="EC1047" s="22"/>
      <c r="ED1047" s="22"/>
      <c r="EE1047" s="22"/>
      <c r="EF1047" s="22"/>
      <c r="EG1047" s="22"/>
      <c r="EH1047" s="22"/>
      <c r="EI1047" s="22"/>
      <c r="EJ1047" s="22"/>
      <c r="EK1047" s="22"/>
      <c r="EL1047" s="22"/>
      <c r="EM1047" s="22"/>
      <c r="EN1047" s="22"/>
      <c r="EO1047" s="22"/>
      <c r="EP1047" s="22"/>
      <c r="EQ1047" s="22"/>
      <c r="ER1047" s="22"/>
      <c r="ES1047" s="22"/>
      <c r="ET1047" s="22"/>
      <c r="EU1047" s="22"/>
      <c r="EV1047" s="22"/>
      <c r="EW1047" s="22"/>
      <c r="EX1047" s="22"/>
      <c r="EY1047" s="22"/>
      <c r="EZ1047" s="22"/>
      <c r="FA1047" s="22"/>
      <c r="FB1047" s="22"/>
      <c r="FC1047" s="22"/>
      <c r="FD1047" s="22"/>
      <c r="FE1047" s="22"/>
      <c r="FF1047" s="22"/>
      <c r="FG1047" s="22"/>
      <c r="FH1047" s="22"/>
      <c r="FI1047" s="22"/>
      <c r="FJ1047" s="22"/>
      <c r="FK1047" s="22"/>
      <c r="FL1047" s="22"/>
      <c r="FM1047" s="22"/>
      <c r="FN1047" s="22"/>
      <c r="FO1047" s="22"/>
      <c r="FP1047" s="22"/>
      <c r="FQ1047" s="22"/>
      <c r="FR1047" s="22"/>
      <c r="FS1047" s="22"/>
      <c r="FT1047" s="22"/>
      <c r="FU1047" s="22"/>
      <c r="FV1047" s="22"/>
      <c r="FW1047" s="22"/>
      <c r="FX1047" s="22"/>
      <c r="FY1047" s="22"/>
      <c r="FZ1047" s="22"/>
      <c r="GA1047" s="22"/>
      <c r="GB1047" s="22"/>
      <c r="GC1047" s="22"/>
      <c r="GD1047" s="22"/>
      <c r="GE1047" s="22"/>
      <c r="GF1047" s="22"/>
      <c r="GG1047" s="22"/>
      <c r="GH1047" s="22"/>
      <c r="GI1047" s="22"/>
      <c r="GJ1047" s="22"/>
      <c r="GK1047" s="22"/>
      <c r="GL1047" s="22"/>
      <c r="GM1047" s="22"/>
      <c r="GN1047" s="22"/>
      <c r="GO1047" s="22"/>
      <c r="GP1047" s="22"/>
      <c r="GQ1047" s="22"/>
      <c r="GR1047" s="22"/>
      <c r="GS1047" s="22"/>
      <c r="GT1047" s="22"/>
      <c r="GU1047" s="22"/>
      <c r="GV1047" s="22"/>
      <c r="GW1047" s="22"/>
      <c r="GX1047" s="22"/>
      <c r="GY1047" s="22"/>
      <c r="GZ1047" s="22"/>
      <c r="HA1047" s="22"/>
      <c r="HB1047" s="22"/>
      <c r="HC1047" s="22"/>
      <c r="HD1047" s="22"/>
      <c r="HE1047" s="22"/>
      <c r="HF1047" s="22"/>
      <c r="HG1047" s="22"/>
      <c r="HH1047" s="22"/>
      <c r="HI1047" s="22"/>
      <c r="HJ1047" s="22"/>
      <c r="HK1047" s="22"/>
      <c r="HL1047" s="22"/>
      <c r="HM1047" s="22"/>
      <c r="HN1047" s="22"/>
      <c r="HO1047" s="22"/>
      <c r="HP1047" s="22"/>
      <c r="HQ1047" s="22"/>
      <c r="HR1047" s="22"/>
      <c r="HS1047" s="22"/>
      <c r="HT1047" s="22"/>
      <c r="HU1047" s="22"/>
      <c r="HV1047" s="22"/>
      <c r="HW1047" s="22"/>
      <c r="HX1047" s="22"/>
      <c r="HY1047" s="22"/>
      <c r="HZ1047" s="22"/>
      <c r="IA1047" s="22"/>
      <c r="IB1047" s="22"/>
      <c r="IC1047" s="22"/>
      <c r="ID1047" s="22"/>
      <c r="IE1047" s="22"/>
      <c r="IF1047" s="22"/>
      <c r="IG1047" s="22"/>
      <c r="IH1047" s="22"/>
      <c r="II1047" s="22"/>
      <c r="IJ1047" s="22"/>
      <c r="IK1047" s="22"/>
      <c r="IL1047" s="22"/>
      <c r="IM1047" s="22"/>
      <c r="IN1047" s="22"/>
      <c r="IO1047" s="22"/>
    </row>
    <row r="1048" spans="1:249">
      <c r="A1048" s="32"/>
      <c r="B1048" s="22"/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3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  <c r="CC1048" s="22"/>
      <c r="CD1048" s="22"/>
      <c r="CE1048" s="22"/>
      <c r="CF1048" s="22"/>
      <c r="CG1048" s="22"/>
      <c r="CH1048" s="22"/>
      <c r="CI1048" s="22"/>
      <c r="CJ1048" s="22"/>
      <c r="CK1048" s="22"/>
      <c r="CL1048" s="22"/>
      <c r="CM1048" s="22"/>
      <c r="CN1048" s="22"/>
      <c r="CO1048" s="22"/>
      <c r="CP1048" s="22"/>
      <c r="CQ1048" s="22"/>
      <c r="CR1048" s="22"/>
      <c r="CS1048" s="22"/>
      <c r="CT1048" s="22"/>
      <c r="CU1048" s="22"/>
      <c r="CV1048" s="22"/>
      <c r="CW1048" s="22"/>
      <c r="CX1048" s="22"/>
      <c r="CY1048" s="22"/>
      <c r="CZ1048" s="22"/>
      <c r="DA1048" s="22"/>
      <c r="DB1048" s="22"/>
      <c r="DC1048" s="22"/>
      <c r="DD1048" s="22"/>
      <c r="DE1048" s="22"/>
      <c r="DF1048" s="22"/>
      <c r="DG1048" s="22"/>
      <c r="DH1048" s="22"/>
      <c r="DI1048" s="22"/>
      <c r="DJ1048" s="22"/>
      <c r="DK1048" s="22"/>
      <c r="DL1048" s="22"/>
      <c r="DM1048" s="22"/>
      <c r="DN1048" s="22"/>
      <c r="DO1048" s="22"/>
      <c r="DP1048" s="22"/>
      <c r="DQ1048" s="22"/>
      <c r="DR1048" s="22"/>
      <c r="DS1048" s="22"/>
      <c r="DT1048" s="22"/>
      <c r="DU1048" s="22"/>
      <c r="DV1048" s="22"/>
      <c r="DW1048" s="22"/>
      <c r="DX1048" s="22"/>
      <c r="DY1048" s="22"/>
      <c r="DZ1048" s="22"/>
      <c r="EA1048" s="22"/>
      <c r="EB1048" s="22"/>
      <c r="EC1048" s="22"/>
      <c r="ED1048" s="22"/>
      <c r="EE1048" s="22"/>
      <c r="EF1048" s="22"/>
      <c r="EG1048" s="22"/>
      <c r="EH1048" s="22"/>
      <c r="EI1048" s="22"/>
      <c r="EJ1048" s="22"/>
      <c r="EK1048" s="22"/>
      <c r="EL1048" s="22"/>
      <c r="EM1048" s="22"/>
      <c r="EN1048" s="22"/>
      <c r="EO1048" s="22"/>
      <c r="EP1048" s="22"/>
      <c r="EQ1048" s="22"/>
      <c r="ER1048" s="22"/>
      <c r="ES1048" s="22"/>
      <c r="ET1048" s="22"/>
      <c r="EU1048" s="22"/>
      <c r="EV1048" s="22"/>
      <c r="EW1048" s="22"/>
      <c r="EX1048" s="22"/>
      <c r="EY1048" s="22"/>
      <c r="EZ1048" s="22"/>
      <c r="FA1048" s="22"/>
      <c r="FB1048" s="22"/>
      <c r="FC1048" s="22"/>
      <c r="FD1048" s="22"/>
      <c r="FE1048" s="22"/>
      <c r="FF1048" s="22"/>
      <c r="FG1048" s="22"/>
      <c r="FH1048" s="22"/>
      <c r="FI1048" s="22"/>
      <c r="FJ1048" s="22"/>
      <c r="FK1048" s="22"/>
      <c r="FL1048" s="22"/>
      <c r="FM1048" s="22"/>
      <c r="FN1048" s="22"/>
      <c r="FO1048" s="22"/>
      <c r="FP1048" s="22"/>
      <c r="FQ1048" s="22"/>
      <c r="FR1048" s="22"/>
      <c r="FS1048" s="22"/>
      <c r="FT1048" s="22"/>
      <c r="FU1048" s="22"/>
      <c r="FV1048" s="22"/>
      <c r="FW1048" s="22"/>
      <c r="FX1048" s="22"/>
      <c r="FY1048" s="22"/>
      <c r="FZ1048" s="22"/>
      <c r="GA1048" s="22"/>
      <c r="GB1048" s="22"/>
      <c r="GC1048" s="22"/>
      <c r="GD1048" s="22"/>
      <c r="GE1048" s="22"/>
      <c r="GF1048" s="22"/>
      <c r="GG1048" s="22"/>
      <c r="GH1048" s="22"/>
      <c r="GI1048" s="22"/>
      <c r="GJ1048" s="22"/>
      <c r="GK1048" s="22"/>
      <c r="GL1048" s="22"/>
      <c r="GM1048" s="22"/>
      <c r="GN1048" s="22"/>
      <c r="GO1048" s="22"/>
      <c r="GP1048" s="22"/>
      <c r="GQ1048" s="22"/>
      <c r="GR1048" s="22"/>
      <c r="GS1048" s="22"/>
      <c r="GT1048" s="22"/>
      <c r="GU1048" s="22"/>
      <c r="GV1048" s="22"/>
      <c r="GW1048" s="22"/>
      <c r="GX1048" s="22"/>
      <c r="GY1048" s="22"/>
      <c r="GZ1048" s="22"/>
      <c r="HA1048" s="22"/>
      <c r="HB1048" s="22"/>
      <c r="HC1048" s="22"/>
      <c r="HD1048" s="22"/>
      <c r="HE1048" s="22"/>
      <c r="HF1048" s="22"/>
      <c r="HG1048" s="22"/>
      <c r="HH1048" s="22"/>
      <c r="HI1048" s="22"/>
      <c r="HJ1048" s="22"/>
      <c r="HK1048" s="22"/>
      <c r="HL1048" s="22"/>
      <c r="HM1048" s="22"/>
      <c r="HN1048" s="22"/>
      <c r="HO1048" s="22"/>
      <c r="HP1048" s="22"/>
      <c r="HQ1048" s="22"/>
      <c r="HR1048" s="22"/>
      <c r="HS1048" s="22"/>
      <c r="HT1048" s="22"/>
      <c r="HU1048" s="22"/>
      <c r="HV1048" s="22"/>
      <c r="HW1048" s="22"/>
      <c r="HX1048" s="22"/>
      <c r="HY1048" s="22"/>
      <c r="HZ1048" s="22"/>
      <c r="IA1048" s="22"/>
      <c r="IB1048" s="22"/>
      <c r="IC1048" s="22"/>
      <c r="ID1048" s="22"/>
      <c r="IE1048" s="22"/>
      <c r="IF1048" s="22"/>
      <c r="IG1048" s="22"/>
      <c r="IH1048" s="22"/>
      <c r="II1048" s="22"/>
      <c r="IJ1048" s="22"/>
      <c r="IK1048" s="22"/>
      <c r="IL1048" s="22"/>
      <c r="IM1048" s="22"/>
      <c r="IN1048" s="22"/>
      <c r="IO1048" s="22"/>
    </row>
    <row r="1049" spans="1:249">
      <c r="A1049" s="32"/>
      <c r="B1049" s="22"/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3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  <c r="CC1049" s="22"/>
      <c r="CD1049" s="22"/>
      <c r="CE1049" s="22"/>
      <c r="CF1049" s="22"/>
      <c r="CG1049" s="22"/>
      <c r="CH1049" s="22"/>
      <c r="CI1049" s="22"/>
      <c r="CJ1049" s="22"/>
      <c r="CK1049" s="22"/>
      <c r="CL1049" s="22"/>
      <c r="CM1049" s="22"/>
      <c r="CN1049" s="22"/>
      <c r="CO1049" s="22"/>
      <c r="CP1049" s="22"/>
      <c r="CQ1049" s="22"/>
      <c r="CR1049" s="22"/>
      <c r="CS1049" s="22"/>
      <c r="CT1049" s="22"/>
      <c r="CU1049" s="22"/>
      <c r="CV1049" s="22"/>
      <c r="CW1049" s="22"/>
      <c r="CX1049" s="22"/>
      <c r="CY1049" s="22"/>
      <c r="CZ1049" s="22"/>
      <c r="DA1049" s="22"/>
      <c r="DB1049" s="22"/>
      <c r="DC1049" s="22"/>
      <c r="DD1049" s="22"/>
      <c r="DE1049" s="22"/>
      <c r="DF1049" s="22"/>
      <c r="DG1049" s="22"/>
      <c r="DH1049" s="22"/>
      <c r="DI1049" s="22"/>
      <c r="DJ1049" s="22"/>
      <c r="DK1049" s="22"/>
      <c r="DL1049" s="22"/>
      <c r="DM1049" s="22"/>
      <c r="DN1049" s="22"/>
      <c r="DO1049" s="22"/>
      <c r="DP1049" s="22"/>
      <c r="DQ1049" s="22"/>
      <c r="DR1049" s="22"/>
      <c r="DS1049" s="22"/>
      <c r="DT1049" s="22"/>
      <c r="DU1049" s="22"/>
      <c r="DV1049" s="22"/>
      <c r="DW1049" s="22"/>
      <c r="DX1049" s="22"/>
      <c r="DY1049" s="22"/>
      <c r="DZ1049" s="22"/>
      <c r="EA1049" s="22"/>
      <c r="EB1049" s="22"/>
      <c r="EC1049" s="22"/>
      <c r="ED1049" s="22"/>
      <c r="EE1049" s="22"/>
      <c r="EF1049" s="22"/>
      <c r="EG1049" s="22"/>
      <c r="EH1049" s="22"/>
      <c r="EI1049" s="22"/>
      <c r="EJ1049" s="22"/>
      <c r="EK1049" s="22"/>
      <c r="EL1049" s="22"/>
      <c r="EM1049" s="22"/>
      <c r="EN1049" s="22"/>
      <c r="EO1049" s="22"/>
      <c r="EP1049" s="22"/>
      <c r="EQ1049" s="22"/>
      <c r="ER1049" s="22"/>
      <c r="ES1049" s="22"/>
      <c r="ET1049" s="22"/>
      <c r="EU1049" s="22"/>
      <c r="EV1049" s="22"/>
      <c r="EW1049" s="22"/>
      <c r="EX1049" s="22"/>
      <c r="EY1049" s="22"/>
      <c r="EZ1049" s="22"/>
      <c r="FA1049" s="22"/>
      <c r="FB1049" s="22"/>
      <c r="FC1049" s="22"/>
      <c r="FD1049" s="22"/>
      <c r="FE1049" s="22"/>
      <c r="FF1049" s="22"/>
      <c r="FG1049" s="22"/>
      <c r="FH1049" s="22"/>
      <c r="FI1049" s="22"/>
      <c r="FJ1049" s="22"/>
      <c r="FK1049" s="22"/>
      <c r="FL1049" s="22"/>
      <c r="FM1049" s="22"/>
      <c r="FN1049" s="22"/>
      <c r="FO1049" s="22"/>
      <c r="FP1049" s="22"/>
      <c r="FQ1049" s="22"/>
      <c r="FR1049" s="22"/>
      <c r="FS1049" s="22"/>
      <c r="FT1049" s="22"/>
      <c r="FU1049" s="22"/>
      <c r="FV1049" s="22"/>
      <c r="FW1049" s="22"/>
      <c r="FX1049" s="22"/>
      <c r="FY1049" s="22"/>
      <c r="FZ1049" s="22"/>
      <c r="GA1049" s="22"/>
      <c r="GB1049" s="22"/>
      <c r="GC1049" s="22"/>
      <c r="GD1049" s="22"/>
      <c r="GE1049" s="22"/>
      <c r="GF1049" s="22"/>
      <c r="GG1049" s="22"/>
      <c r="GH1049" s="22"/>
      <c r="GI1049" s="22"/>
      <c r="GJ1049" s="22"/>
      <c r="GK1049" s="22"/>
      <c r="GL1049" s="22"/>
      <c r="GM1049" s="22"/>
      <c r="GN1049" s="22"/>
      <c r="GO1049" s="22"/>
      <c r="GP1049" s="22"/>
      <c r="GQ1049" s="22"/>
      <c r="GR1049" s="22"/>
      <c r="GS1049" s="22"/>
      <c r="GT1049" s="22"/>
      <c r="GU1049" s="22"/>
      <c r="GV1049" s="22"/>
      <c r="GW1049" s="22"/>
      <c r="GX1049" s="22"/>
      <c r="GY1049" s="22"/>
      <c r="GZ1049" s="22"/>
      <c r="HA1049" s="22"/>
      <c r="HB1049" s="22"/>
      <c r="HC1049" s="22"/>
      <c r="HD1049" s="22"/>
      <c r="HE1049" s="22"/>
      <c r="HF1049" s="22"/>
      <c r="HG1049" s="22"/>
      <c r="HH1049" s="22"/>
      <c r="HI1049" s="22"/>
      <c r="HJ1049" s="22"/>
      <c r="HK1049" s="22"/>
      <c r="HL1049" s="22"/>
      <c r="HM1049" s="22"/>
      <c r="HN1049" s="22"/>
      <c r="HO1049" s="22"/>
      <c r="HP1049" s="22"/>
      <c r="HQ1049" s="22"/>
      <c r="HR1049" s="22"/>
      <c r="HS1049" s="22"/>
      <c r="HT1049" s="22"/>
      <c r="HU1049" s="22"/>
      <c r="HV1049" s="22"/>
      <c r="HW1049" s="22"/>
      <c r="HX1049" s="22"/>
      <c r="HY1049" s="22"/>
      <c r="HZ1049" s="22"/>
      <c r="IA1049" s="22"/>
      <c r="IB1049" s="22"/>
      <c r="IC1049" s="22"/>
      <c r="ID1049" s="22"/>
      <c r="IE1049" s="22"/>
      <c r="IF1049" s="22"/>
      <c r="IG1049" s="22"/>
      <c r="IH1049" s="22"/>
      <c r="II1049" s="22"/>
      <c r="IJ1049" s="22"/>
      <c r="IK1049" s="22"/>
      <c r="IL1049" s="22"/>
      <c r="IM1049" s="22"/>
      <c r="IN1049" s="22"/>
      <c r="IO1049" s="22"/>
    </row>
    <row r="1050" spans="1:249">
      <c r="A1050" s="32"/>
      <c r="B1050" s="22"/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3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  <c r="CC1050" s="22"/>
      <c r="CD1050" s="22"/>
      <c r="CE1050" s="22"/>
      <c r="CF1050" s="22"/>
      <c r="CG1050" s="22"/>
      <c r="CH1050" s="22"/>
      <c r="CI1050" s="22"/>
      <c r="CJ1050" s="22"/>
      <c r="CK1050" s="22"/>
      <c r="CL1050" s="22"/>
      <c r="CM1050" s="22"/>
      <c r="CN1050" s="22"/>
      <c r="CO1050" s="22"/>
      <c r="CP1050" s="22"/>
      <c r="CQ1050" s="22"/>
      <c r="CR1050" s="22"/>
      <c r="CS1050" s="22"/>
      <c r="CT1050" s="22"/>
      <c r="CU1050" s="22"/>
      <c r="CV1050" s="22"/>
      <c r="CW1050" s="22"/>
      <c r="CX1050" s="22"/>
      <c r="CY1050" s="22"/>
      <c r="CZ1050" s="22"/>
      <c r="DA1050" s="22"/>
      <c r="DB1050" s="22"/>
      <c r="DC1050" s="22"/>
      <c r="DD1050" s="22"/>
      <c r="DE1050" s="22"/>
      <c r="DF1050" s="22"/>
      <c r="DG1050" s="22"/>
      <c r="DH1050" s="22"/>
      <c r="DI1050" s="22"/>
      <c r="DJ1050" s="22"/>
      <c r="DK1050" s="22"/>
      <c r="DL1050" s="22"/>
      <c r="DM1050" s="22"/>
      <c r="DN1050" s="22"/>
      <c r="DO1050" s="22"/>
      <c r="DP1050" s="22"/>
      <c r="DQ1050" s="22"/>
      <c r="DR1050" s="22"/>
      <c r="DS1050" s="22"/>
      <c r="DT1050" s="22"/>
      <c r="DU1050" s="22"/>
      <c r="DV1050" s="22"/>
      <c r="DW1050" s="22"/>
      <c r="DX1050" s="22"/>
      <c r="DY1050" s="22"/>
      <c r="DZ1050" s="22"/>
      <c r="EA1050" s="22"/>
      <c r="EB1050" s="22"/>
      <c r="EC1050" s="22"/>
      <c r="ED1050" s="22"/>
      <c r="EE1050" s="22"/>
      <c r="EF1050" s="22"/>
      <c r="EG1050" s="22"/>
      <c r="EH1050" s="22"/>
      <c r="EI1050" s="22"/>
      <c r="EJ1050" s="22"/>
      <c r="EK1050" s="22"/>
      <c r="EL1050" s="22"/>
      <c r="EM1050" s="22"/>
      <c r="EN1050" s="22"/>
      <c r="EO1050" s="22"/>
      <c r="EP1050" s="22"/>
      <c r="EQ1050" s="22"/>
      <c r="ER1050" s="22"/>
      <c r="ES1050" s="22"/>
      <c r="ET1050" s="22"/>
      <c r="EU1050" s="22"/>
      <c r="EV1050" s="22"/>
      <c r="EW1050" s="22"/>
      <c r="EX1050" s="22"/>
      <c r="EY1050" s="22"/>
      <c r="EZ1050" s="22"/>
      <c r="FA1050" s="22"/>
      <c r="FB1050" s="22"/>
      <c r="FC1050" s="22"/>
      <c r="FD1050" s="22"/>
      <c r="FE1050" s="22"/>
      <c r="FF1050" s="22"/>
      <c r="FG1050" s="22"/>
      <c r="FH1050" s="22"/>
      <c r="FI1050" s="22"/>
      <c r="FJ1050" s="22"/>
      <c r="FK1050" s="22"/>
      <c r="FL1050" s="22"/>
      <c r="FM1050" s="22"/>
      <c r="FN1050" s="22"/>
      <c r="FO1050" s="22"/>
      <c r="FP1050" s="22"/>
      <c r="FQ1050" s="22"/>
      <c r="FR1050" s="22"/>
      <c r="FS1050" s="22"/>
      <c r="FT1050" s="22"/>
      <c r="FU1050" s="22"/>
      <c r="FV1050" s="22"/>
      <c r="FW1050" s="22"/>
      <c r="FX1050" s="22"/>
      <c r="FY1050" s="22"/>
      <c r="FZ1050" s="22"/>
      <c r="GA1050" s="22"/>
      <c r="GB1050" s="22"/>
      <c r="GC1050" s="22"/>
      <c r="GD1050" s="22"/>
      <c r="GE1050" s="22"/>
      <c r="GF1050" s="22"/>
      <c r="GG1050" s="22"/>
      <c r="GH1050" s="22"/>
      <c r="GI1050" s="22"/>
      <c r="GJ1050" s="22"/>
      <c r="GK1050" s="22"/>
      <c r="GL1050" s="22"/>
      <c r="GM1050" s="22"/>
      <c r="GN1050" s="22"/>
      <c r="GO1050" s="22"/>
      <c r="GP1050" s="22"/>
      <c r="GQ1050" s="22"/>
      <c r="GR1050" s="22"/>
      <c r="GS1050" s="22"/>
      <c r="GT1050" s="22"/>
      <c r="GU1050" s="22"/>
      <c r="GV1050" s="22"/>
      <c r="GW1050" s="22"/>
      <c r="GX1050" s="22"/>
      <c r="GY1050" s="22"/>
      <c r="GZ1050" s="22"/>
      <c r="HA1050" s="22"/>
      <c r="HB1050" s="22"/>
      <c r="HC1050" s="22"/>
      <c r="HD1050" s="22"/>
      <c r="HE1050" s="22"/>
      <c r="HF1050" s="22"/>
      <c r="HG1050" s="22"/>
      <c r="HH1050" s="22"/>
      <c r="HI1050" s="22"/>
      <c r="HJ1050" s="22"/>
      <c r="HK1050" s="22"/>
      <c r="HL1050" s="22"/>
      <c r="HM1050" s="22"/>
      <c r="HN1050" s="22"/>
      <c r="HO1050" s="22"/>
      <c r="HP1050" s="22"/>
      <c r="HQ1050" s="22"/>
      <c r="HR1050" s="22"/>
      <c r="HS1050" s="22"/>
      <c r="HT1050" s="22"/>
      <c r="HU1050" s="22"/>
      <c r="HV1050" s="22"/>
      <c r="HW1050" s="22"/>
      <c r="HX1050" s="22"/>
      <c r="HY1050" s="22"/>
      <c r="HZ1050" s="22"/>
      <c r="IA1050" s="22"/>
      <c r="IB1050" s="22"/>
      <c r="IC1050" s="22"/>
      <c r="ID1050" s="22"/>
      <c r="IE1050" s="22"/>
      <c r="IF1050" s="22"/>
      <c r="IG1050" s="22"/>
      <c r="IH1050" s="22"/>
      <c r="II1050" s="22"/>
      <c r="IJ1050" s="22"/>
      <c r="IK1050" s="22"/>
      <c r="IL1050" s="22"/>
      <c r="IM1050" s="22"/>
      <c r="IN1050" s="22"/>
      <c r="IO1050" s="22"/>
    </row>
    <row r="1051" spans="1:249">
      <c r="A1051" s="32"/>
      <c r="B1051" s="22"/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3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  <c r="CC1051" s="22"/>
      <c r="CD1051" s="22"/>
      <c r="CE1051" s="22"/>
      <c r="CF1051" s="22"/>
      <c r="CG1051" s="22"/>
      <c r="CH1051" s="22"/>
      <c r="CI1051" s="22"/>
      <c r="CJ1051" s="22"/>
      <c r="CK1051" s="22"/>
      <c r="CL1051" s="22"/>
      <c r="CM1051" s="22"/>
      <c r="CN1051" s="22"/>
      <c r="CO1051" s="22"/>
      <c r="CP1051" s="22"/>
      <c r="CQ1051" s="22"/>
      <c r="CR1051" s="22"/>
      <c r="CS1051" s="22"/>
      <c r="CT1051" s="22"/>
      <c r="CU1051" s="22"/>
      <c r="CV1051" s="22"/>
      <c r="CW1051" s="22"/>
      <c r="CX1051" s="22"/>
      <c r="CY1051" s="22"/>
      <c r="CZ1051" s="22"/>
      <c r="DA1051" s="22"/>
      <c r="DB1051" s="22"/>
      <c r="DC1051" s="22"/>
      <c r="DD1051" s="22"/>
      <c r="DE1051" s="22"/>
      <c r="DF1051" s="22"/>
      <c r="DG1051" s="22"/>
      <c r="DH1051" s="22"/>
      <c r="DI1051" s="22"/>
      <c r="DJ1051" s="22"/>
      <c r="DK1051" s="22"/>
      <c r="DL1051" s="22"/>
      <c r="DM1051" s="22"/>
      <c r="DN1051" s="22"/>
      <c r="DO1051" s="22"/>
      <c r="DP1051" s="22"/>
      <c r="DQ1051" s="22"/>
      <c r="DR1051" s="22"/>
      <c r="DS1051" s="22"/>
      <c r="DT1051" s="22"/>
      <c r="DU1051" s="22"/>
      <c r="DV1051" s="22"/>
      <c r="DW1051" s="22"/>
      <c r="DX1051" s="22"/>
      <c r="DY1051" s="22"/>
      <c r="DZ1051" s="22"/>
      <c r="EA1051" s="22"/>
      <c r="EB1051" s="22"/>
      <c r="EC1051" s="22"/>
      <c r="ED1051" s="22"/>
      <c r="EE1051" s="22"/>
      <c r="EF1051" s="22"/>
      <c r="EG1051" s="22"/>
      <c r="EH1051" s="22"/>
      <c r="EI1051" s="22"/>
      <c r="EJ1051" s="22"/>
      <c r="EK1051" s="22"/>
      <c r="EL1051" s="22"/>
      <c r="EM1051" s="22"/>
      <c r="EN1051" s="22"/>
      <c r="EO1051" s="22"/>
      <c r="EP1051" s="22"/>
      <c r="EQ1051" s="22"/>
      <c r="ER1051" s="22"/>
      <c r="ES1051" s="22"/>
      <c r="ET1051" s="22"/>
      <c r="EU1051" s="22"/>
      <c r="EV1051" s="22"/>
      <c r="EW1051" s="22"/>
      <c r="EX1051" s="22"/>
      <c r="EY1051" s="22"/>
      <c r="EZ1051" s="22"/>
      <c r="FA1051" s="22"/>
      <c r="FB1051" s="22"/>
      <c r="FC1051" s="22"/>
      <c r="FD1051" s="22"/>
      <c r="FE1051" s="22"/>
      <c r="FF1051" s="22"/>
      <c r="FG1051" s="22"/>
      <c r="FH1051" s="22"/>
      <c r="FI1051" s="22"/>
      <c r="FJ1051" s="22"/>
      <c r="FK1051" s="22"/>
      <c r="FL1051" s="22"/>
      <c r="FM1051" s="22"/>
      <c r="FN1051" s="22"/>
      <c r="FO1051" s="22"/>
      <c r="FP1051" s="22"/>
      <c r="FQ1051" s="22"/>
      <c r="FR1051" s="22"/>
      <c r="FS1051" s="22"/>
      <c r="FT1051" s="22"/>
      <c r="FU1051" s="22"/>
      <c r="FV1051" s="22"/>
      <c r="FW1051" s="22"/>
      <c r="FX1051" s="22"/>
      <c r="FY1051" s="22"/>
      <c r="FZ1051" s="22"/>
      <c r="GA1051" s="22"/>
      <c r="GB1051" s="22"/>
      <c r="GC1051" s="22"/>
      <c r="GD1051" s="22"/>
      <c r="GE1051" s="22"/>
      <c r="GF1051" s="22"/>
      <c r="GG1051" s="22"/>
      <c r="GH1051" s="22"/>
      <c r="GI1051" s="22"/>
      <c r="GJ1051" s="22"/>
      <c r="GK1051" s="22"/>
      <c r="GL1051" s="22"/>
      <c r="GM1051" s="22"/>
      <c r="GN1051" s="22"/>
      <c r="GO1051" s="22"/>
      <c r="GP1051" s="22"/>
      <c r="GQ1051" s="22"/>
      <c r="GR1051" s="22"/>
      <c r="GS1051" s="22"/>
      <c r="GT1051" s="22"/>
      <c r="GU1051" s="22"/>
      <c r="GV1051" s="22"/>
      <c r="GW1051" s="22"/>
      <c r="GX1051" s="22"/>
      <c r="GY1051" s="22"/>
      <c r="GZ1051" s="22"/>
      <c r="HA1051" s="22"/>
      <c r="HB1051" s="22"/>
      <c r="HC1051" s="22"/>
      <c r="HD1051" s="22"/>
      <c r="HE1051" s="22"/>
      <c r="HF1051" s="22"/>
      <c r="HG1051" s="22"/>
      <c r="HH1051" s="22"/>
      <c r="HI1051" s="22"/>
      <c r="HJ1051" s="22"/>
      <c r="HK1051" s="22"/>
      <c r="HL1051" s="22"/>
      <c r="HM1051" s="22"/>
      <c r="HN1051" s="22"/>
      <c r="HO1051" s="22"/>
      <c r="HP1051" s="22"/>
      <c r="HQ1051" s="22"/>
      <c r="HR1051" s="22"/>
      <c r="HS1051" s="22"/>
      <c r="HT1051" s="22"/>
      <c r="HU1051" s="22"/>
      <c r="HV1051" s="22"/>
      <c r="HW1051" s="22"/>
      <c r="HX1051" s="22"/>
      <c r="HY1051" s="22"/>
      <c r="HZ1051" s="22"/>
      <c r="IA1051" s="22"/>
      <c r="IB1051" s="22"/>
      <c r="IC1051" s="22"/>
      <c r="ID1051" s="22"/>
      <c r="IE1051" s="22"/>
      <c r="IF1051" s="22"/>
      <c r="IG1051" s="22"/>
      <c r="IH1051" s="22"/>
      <c r="II1051" s="22"/>
      <c r="IJ1051" s="22"/>
      <c r="IK1051" s="22"/>
      <c r="IL1051" s="22"/>
      <c r="IM1051" s="22"/>
      <c r="IN1051" s="22"/>
      <c r="IO1051" s="22"/>
    </row>
    <row r="1052" spans="1:249">
      <c r="A1052" s="32"/>
      <c r="B1052" s="22"/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3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  <c r="CC1052" s="22"/>
      <c r="CD1052" s="22"/>
      <c r="CE1052" s="22"/>
      <c r="CF1052" s="22"/>
      <c r="CG1052" s="22"/>
      <c r="CH1052" s="22"/>
      <c r="CI1052" s="22"/>
      <c r="CJ1052" s="22"/>
      <c r="CK1052" s="22"/>
      <c r="CL1052" s="22"/>
      <c r="CM1052" s="22"/>
      <c r="CN1052" s="22"/>
      <c r="CO1052" s="22"/>
      <c r="CP1052" s="22"/>
      <c r="CQ1052" s="22"/>
      <c r="CR1052" s="22"/>
      <c r="CS1052" s="22"/>
      <c r="CT1052" s="22"/>
      <c r="CU1052" s="22"/>
      <c r="CV1052" s="22"/>
      <c r="CW1052" s="22"/>
      <c r="CX1052" s="22"/>
      <c r="CY1052" s="22"/>
      <c r="CZ1052" s="22"/>
      <c r="DA1052" s="22"/>
      <c r="DB1052" s="22"/>
      <c r="DC1052" s="22"/>
      <c r="DD1052" s="22"/>
      <c r="DE1052" s="22"/>
      <c r="DF1052" s="22"/>
      <c r="DG1052" s="22"/>
      <c r="DH1052" s="22"/>
      <c r="DI1052" s="22"/>
      <c r="DJ1052" s="22"/>
      <c r="DK1052" s="22"/>
      <c r="DL1052" s="22"/>
      <c r="DM1052" s="22"/>
      <c r="DN1052" s="22"/>
      <c r="DO1052" s="22"/>
      <c r="DP1052" s="22"/>
      <c r="DQ1052" s="22"/>
      <c r="DR1052" s="22"/>
      <c r="DS1052" s="22"/>
      <c r="DT1052" s="22"/>
      <c r="DU1052" s="22"/>
      <c r="DV1052" s="22"/>
      <c r="DW1052" s="22"/>
      <c r="DX1052" s="22"/>
      <c r="DY1052" s="22"/>
      <c r="DZ1052" s="22"/>
      <c r="EA1052" s="22"/>
      <c r="EB1052" s="22"/>
      <c r="EC1052" s="22"/>
      <c r="ED1052" s="22"/>
      <c r="EE1052" s="22"/>
      <c r="EF1052" s="22"/>
      <c r="EG1052" s="22"/>
      <c r="EH1052" s="22"/>
      <c r="EI1052" s="22"/>
      <c r="EJ1052" s="22"/>
      <c r="EK1052" s="22"/>
      <c r="EL1052" s="22"/>
      <c r="EM1052" s="22"/>
      <c r="EN1052" s="22"/>
      <c r="EO1052" s="22"/>
      <c r="EP1052" s="22"/>
      <c r="EQ1052" s="22"/>
      <c r="ER1052" s="22"/>
      <c r="ES1052" s="22"/>
      <c r="ET1052" s="22"/>
      <c r="EU1052" s="22"/>
      <c r="EV1052" s="22"/>
      <c r="EW1052" s="22"/>
      <c r="EX1052" s="22"/>
      <c r="EY1052" s="22"/>
      <c r="EZ1052" s="22"/>
      <c r="FA1052" s="22"/>
      <c r="FB1052" s="22"/>
      <c r="FC1052" s="22"/>
      <c r="FD1052" s="22"/>
      <c r="FE1052" s="22"/>
      <c r="FF1052" s="22"/>
      <c r="FG1052" s="22"/>
      <c r="FH1052" s="22"/>
      <c r="FI1052" s="22"/>
      <c r="FJ1052" s="22"/>
      <c r="FK1052" s="22"/>
      <c r="FL1052" s="22"/>
      <c r="FM1052" s="22"/>
      <c r="FN1052" s="22"/>
      <c r="FO1052" s="22"/>
      <c r="FP1052" s="22"/>
      <c r="FQ1052" s="22"/>
      <c r="FR1052" s="22"/>
      <c r="FS1052" s="22"/>
      <c r="FT1052" s="22"/>
      <c r="FU1052" s="22"/>
      <c r="FV1052" s="22"/>
      <c r="FW1052" s="22"/>
      <c r="FX1052" s="22"/>
      <c r="FY1052" s="22"/>
      <c r="FZ1052" s="22"/>
      <c r="GA1052" s="22"/>
      <c r="GB1052" s="22"/>
      <c r="GC1052" s="22"/>
      <c r="GD1052" s="22"/>
      <c r="GE1052" s="22"/>
      <c r="GF1052" s="22"/>
      <c r="GG1052" s="22"/>
      <c r="GH1052" s="22"/>
      <c r="GI1052" s="22"/>
      <c r="GJ1052" s="22"/>
      <c r="GK1052" s="22"/>
      <c r="GL1052" s="22"/>
      <c r="GM1052" s="22"/>
      <c r="GN1052" s="22"/>
      <c r="GO1052" s="22"/>
      <c r="GP1052" s="22"/>
      <c r="GQ1052" s="22"/>
      <c r="GR1052" s="22"/>
      <c r="GS1052" s="22"/>
      <c r="GT1052" s="22"/>
      <c r="GU1052" s="22"/>
      <c r="GV1052" s="22"/>
      <c r="GW1052" s="22"/>
      <c r="GX1052" s="22"/>
      <c r="GY1052" s="22"/>
      <c r="GZ1052" s="22"/>
      <c r="HA1052" s="22"/>
      <c r="HB1052" s="22"/>
      <c r="HC1052" s="22"/>
      <c r="HD1052" s="22"/>
      <c r="HE1052" s="22"/>
      <c r="HF1052" s="22"/>
      <c r="HG1052" s="22"/>
      <c r="HH1052" s="22"/>
      <c r="HI1052" s="22"/>
      <c r="HJ1052" s="22"/>
      <c r="HK1052" s="22"/>
      <c r="HL1052" s="22"/>
      <c r="HM1052" s="22"/>
      <c r="HN1052" s="22"/>
      <c r="HO1052" s="22"/>
      <c r="HP1052" s="22"/>
      <c r="HQ1052" s="22"/>
      <c r="HR1052" s="22"/>
      <c r="HS1052" s="22"/>
      <c r="HT1052" s="22"/>
      <c r="HU1052" s="22"/>
      <c r="HV1052" s="22"/>
      <c r="HW1052" s="22"/>
      <c r="HX1052" s="22"/>
      <c r="HY1052" s="22"/>
      <c r="HZ1052" s="22"/>
      <c r="IA1052" s="22"/>
      <c r="IB1052" s="22"/>
      <c r="IC1052" s="22"/>
      <c r="ID1052" s="22"/>
      <c r="IE1052" s="22"/>
      <c r="IF1052" s="22"/>
      <c r="IG1052" s="22"/>
      <c r="IH1052" s="22"/>
      <c r="II1052" s="22"/>
      <c r="IJ1052" s="22"/>
      <c r="IK1052" s="22"/>
      <c r="IL1052" s="22"/>
      <c r="IM1052" s="22"/>
      <c r="IN1052" s="22"/>
      <c r="IO1052" s="22"/>
    </row>
    <row r="1053" spans="1:249">
      <c r="A1053" s="32"/>
      <c r="B1053" s="22"/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3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  <c r="CG1053" s="22"/>
      <c r="CH1053" s="22"/>
      <c r="CI1053" s="22"/>
      <c r="CJ1053" s="22"/>
      <c r="CK1053" s="22"/>
      <c r="CL1053" s="22"/>
      <c r="CM1053" s="22"/>
      <c r="CN1053" s="22"/>
      <c r="CO1053" s="22"/>
      <c r="CP1053" s="22"/>
      <c r="CQ1053" s="22"/>
      <c r="CR1053" s="22"/>
      <c r="CS1053" s="22"/>
      <c r="CT1053" s="22"/>
      <c r="CU1053" s="22"/>
      <c r="CV1053" s="22"/>
      <c r="CW1053" s="22"/>
      <c r="CX1053" s="22"/>
      <c r="CY1053" s="22"/>
      <c r="CZ1053" s="22"/>
      <c r="DA1053" s="22"/>
      <c r="DB1053" s="22"/>
      <c r="DC1053" s="22"/>
      <c r="DD1053" s="22"/>
      <c r="DE1053" s="22"/>
      <c r="DF1053" s="22"/>
      <c r="DG1053" s="22"/>
      <c r="DH1053" s="22"/>
      <c r="DI1053" s="22"/>
      <c r="DJ1053" s="22"/>
      <c r="DK1053" s="22"/>
      <c r="DL1053" s="22"/>
      <c r="DM1053" s="22"/>
      <c r="DN1053" s="22"/>
      <c r="DO1053" s="22"/>
      <c r="DP1053" s="22"/>
      <c r="DQ1053" s="22"/>
      <c r="DR1053" s="22"/>
      <c r="DS1053" s="22"/>
      <c r="DT1053" s="22"/>
      <c r="DU1053" s="22"/>
      <c r="DV1053" s="22"/>
      <c r="DW1053" s="22"/>
      <c r="DX1053" s="22"/>
      <c r="DY1053" s="22"/>
      <c r="DZ1053" s="22"/>
      <c r="EA1053" s="22"/>
      <c r="EB1053" s="22"/>
      <c r="EC1053" s="22"/>
      <c r="ED1053" s="22"/>
      <c r="EE1053" s="22"/>
      <c r="EF1053" s="22"/>
      <c r="EG1053" s="22"/>
      <c r="EH1053" s="22"/>
      <c r="EI1053" s="22"/>
      <c r="EJ1053" s="22"/>
      <c r="EK1053" s="22"/>
      <c r="EL1053" s="22"/>
      <c r="EM1053" s="22"/>
      <c r="EN1053" s="22"/>
      <c r="EO1053" s="22"/>
      <c r="EP1053" s="22"/>
      <c r="EQ1053" s="22"/>
      <c r="ER1053" s="22"/>
      <c r="ES1053" s="22"/>
      <c r="ET1053" s="22"/>
      <c r="EU1053" s="22"/>
      <c r="EV1053" s="22"/>
      <c r="EW1053" s="22"/>
      <c r="EX1053" s="22"/>
      <c r="EY1053" s="22"/>
      <c r="EZ1053" s="22"/>
      <c r="FA1053" s="22"/>
      <c r="FB1053" s="22"/>
      <c r="FC1053" s="22"/>
      <c r="FD1053" s="22"/>
      <c r="FE1053" s="22"/>
      <c r="FF1053" s="22"/>
      <c r="FG1053" s="22"/>
      <c r="FH1053" s="22"/>
      <c r="FI1053" s="22"/>
      <c r="FJ1053" s="22"/>
      <c r="FK1053" s="22"/>
      <c r="FL1053" s="22"/>
      <c r="FM1053" s="22"/>
      <c r="FN1053" s="22"/>
      <c r="FO1053" s="22"/>
      <c r="FP1053" s="22"/>
      <c r="FQ1053" s="22"/>
      <c r="FR1053" s="22"/>
      <c r="FS1053" s="22"/>
      <c r="FT1053" s="22"/>
      <c r="FU1053" s="22"/>
      <c r="FV1053" s="22"/>
      <c r="FW1053" s="22"/>
      <c r="FX1053" s="22"/>
      <c r="FY1053" s="22"/>
      <c r="FZ1053" s="22"/>
      <c r="GA1053" s="22"/>
      <c r="GB1053" s="22"/>
      <c r="GC1053" s="22"/>
      <c r="GD1053" s="22"/>
      <c r="GE1053" s="22"/>
      <c r="GF1053" s="22"/>
      <c r="GG1053" s="22"/>
      <c r="GH1053" s="22"/>
      <c r="GI1053" s="22"/>
      <c r="GJ1053" s="22"/>
      <c r="GK1053" s="22"/>
      <c r="GL1053" s="22"/>
      <c r="GM1053" s="22"/>
      <c r="GN1053" s="22"/>
      <c r="GO1053" s="22"/>
      <c r="GP1053" s="22"/>
      <c r="GQ1053" s="22"/>
      <c r="GR1053" s="22"/>
      <c r="GS1053" s="22"/>
      <c r="GT1053" s="22"/>
      <c r="GU1053" s="22"/>
      <c r="GV1053" s="22"/>
      <c r="GW1053" s="22"/>
      <c r="GX1053" s="22"/>
      <c r="GY1053" s="22"/>
      <c r="GZ1053" s="22"/>
      <c r="HA1053" s="22"/>
      <c r="HB1053" s="22"/>
      <c r="HC1053" s="22"/>
      <c r="HD1053" s="22"/>
      <c r="HE1053" s="22"/>
      <c r="HF1053" s="22"/>
      <c r="HG1053" s="22"/>
      <c r="HH1053" s="22"/>
      <c r="HI1053" s="22"/>
      <c r="HJ1053" s="22"/>
      <c r="HK1053" s="22"/>
      <c r="HL1053" s="22"/>
      <c r="HM1053" s="22"/>
      <c r="HN1053" s="22"/>
      <c r="HO1053" s="22"/>
      <c r="HP1053" s="22"/>
      <c r="HQ1053" s="22"/>
      <c r="HR1053" s="22"/>
      <c r="HS1053" s="22"/>
      <c r="HT1053" s="22"/>
      <c r="HU1053" s="22"/>
      <c r="HV1053" s="22"/>
      <c r="HW1053" s="22"/>
      <c r="HX1053" s="22"/>
      <c r="HY1053" s="22"/>
      <c r="HZ1053" s="22"/>
      <c r="IA1053" s="22"/>
      <c r="IB1053" s="22"/>
      <c r="IC1053" s="22"/>
      <c r="ID1053" s="22"/>
      <c r="IE1053" s="22"/>
      <c r="IF1053" s="22"/>
      <c r="IG1053" s="22"/>
      <c r="IH1053" s="22"/>
      <c r="II1053" s="22"/>
      <c r="IJ1053" s="22"/>
      <c r="IK1053" s="22"/>
      <c r="IL1053" s="22"/>
      <c r="IM1053" s="22"/>
      <c r="IN1053" s="22"/>
      <c r="IO1053" s="22"/>
    </row>
    <row r="1054" spans="1:249">
      <c r="A1054" s="32"/>
      <c r="B1054" s="22"/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3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2"/>
      <c r="CE1054" s="22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2"/>
      <c r="CY1054" s="22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  <c r="DR1054" s="22"/>
      <c r="DS1054" s="22"/>
      <c r="DT1054" s="22"/>
      <c r="DU1054" s="22"/>
      <c r="DV1054" s="22"/>
      <c r="DW1054" s="22"/>
      <c r="DX1054" s="22"/>
      <c r="DY1054" s="22"/>
      <c r="DZ1054" s="22"/>
      <c r="EA1054" s="22"/>
      <c r="EB1054" s="22"/>
      <c r="EC1054" s="22"/>
      <c r="ED1054" s="22"/>
      <c r="EE1054" s="22"/>
      <c r="EF1054" s="22"/>
      <c r="EG1054" s="22"/>
      <c r="EH1054" s="22"/>
      <c r="EI1054" s="22"/>
      <c r="EJ1054" s="22"/>
      <c r="EK1054" s="22"/>
      <c r="EL1054" s="22"/>
      <c r="EM1054" s="22"/>
      <c r="EN1054" s="22"/>
      <c r="EO1054" s="22"/>
      <c r="EP1054" s="22"/>
      <c r="EQ1054" s="22"/>
      <c r="ER1054" s="22"/>
      <c r="ES1054" s="22"/>
      <c r="ET1054" s="22"/>
      <c r="EU1054" s="22"/>
      <c r="EV1054" s="22"/>
      <c r="EW1054" s="22"/>
      <c r="EX1054" s="22"/>
      <c r="EY1054" s="22"/>
      <c r="EZ1054" s="22"/>
      <c r="FA1054" s="22"/>
      <c r="FB1054" s="22"/>
      <c r="FC1054" s="22"/>
      <c r="FD1054" s="22"/>
      <c r="FE1054" s="22"/>
      <c r="FF1054" s="22"/>
      <c r="FG1054" s="22"/>
      <c r="FH1054" s="22"/>
      <c r="FI1054" s="22"/>
      <c r="FJ1054" s="22"/>
      <c r="FK1054" s="22"/>
      <c r="FL1054" s="22"/>
      <c r="FM1054" s="22"/>
      <c r="FN1054" s="22"/>
      <c r="FO1054" s="22"/>
      <c r="FP1054" s="22"/>
      <c r="FQ1054" s="22"/>
      <c r="FR1054" s="22"/>
      <c r="FS1054" s="22"/>
      <c r="FT1054" s="22"/>
      <c r="FU1054" s="22"/>
      <c r="FV1054" s="22"/>
      <c r="FW1054" s="22"/>
      <c r="FX1054" s="22"/>
      <c r="FY1054" s="22"/>
      <c r="FZ1054" s="22"/>
      <c r="GA1054" s="22"/>
      <c r="GB1054" s="22"/>
      <c r="GC1054" s="22"/>
      <c r="GD1054" s="22"/>
      <c r="GE1054" s="22"/>
      <c r="GF1054" s="22"/>
      <c r="GG1054" s="22"/>
      <c r="GH1054" s="22"/>
      <c r="GI1054" s="22"/>
      <c r="GJ1054" s="22"/>
      <c r="GK1054" s="22"/>
      <c r="GL1054" s="22"/>
      <c r="GM1054" s="22"/>
      <c r="GN1054" s="22"/>
      <c r="GO1054" s="22"/>
      <c r="GP1054" s="22"/>
      <c r="GQ1054" s="22"/>
      <c r="GR1054" s="22"/>
      <c r="GS1054" s="22"/>
      <c r="GT1054" s="22"/>
      <c r="GU1054" s="22"/>
      <c r="GV1054" s="22"/>
      <c r="GW1054" s="22"/>
      <c r="GX1054" s="22"/>
      <c r="GY1054" s="22"/>
      <c r="GZ1054" s="22"/>
      <c r="HA1054" s="22"/>
      <c r="HB1054" s="22"/>
      <c r="HC1054" s="22"/>
      <c r="HD1054" s="22"/>
      <c r="HE1054" s="22"/>
      <c r="HF1054" s="22"/>
      <c r="HG1054" s="22"/>
      <c r="HH1054" s="22"/>
      <c r="HI1054" s="22"/>
      <c r="HJ1054" s="22"/>
      <c r="HK1054" s="22"/>
      <c r="HL1054" s="22"/>
      <c r="HM1054" s="22"/>
      <c r="HN1054" s="22"/>
      <c r="HO1054" s="22"/>
      <c r="HP1054" s="22"/>
      <c r="HQ1054" s="22"/>
      <c r="HR1054" s="22"/>
      <c r="HS1054" s="22"/>
      <c r="HT1054" s="22"/>
      <c r="HU1054" s="22"/>
      <c r="HV1054" s="22"/>
      <c r="HW1054" s="22"/>
      <c r="HX1054" s="22"/>
      <c r="HY1054" s="22"/>
      <c r="HZ1054" s="22"/>
      <c r="IA1054" s="22"/>
      <c r="IB1054" s="22"/>
      <c r="IC1054" s="22"/>
      <c r="ID1054" s="22"/>
      <c r="IE1054" s="22"/>
      <c r="IF1054" s="22"/>
      <c r="IG1054" s="22"/>
      <c r="IH1054" s="22"/>
      <c r="II1054" s="22"/>
      <c r="IJ1054" s="22"/>
      <c r="IK1054" s="22"/>
      <c r="IL1054" s="22"/>
      <c r="IM1054" s="22"/>
      <c r="IN1054" s="22"/>
      <c r="IO1054" s="22"/>
    </row>
    <row r="1055" spans="1:249">
      <c r="A1055" s="32"/>
      <c r="B1055" s="22"/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3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  <c r="CC1055" s="22"/>
      <c r="CD1055" s="22"/>
      <c r="CE1055" s="22"/>
      <c r="CF1055" s="22"/>
      <c r="CG1055" s="22"/>
      <c r="CH1055" s="22"/>
      <c r="CI1055" s="22"/>
      <c r="CJ1055" s="22"/>
      <c r="CK1055" s="22"/>
      <c r="CL1055" s="22"/>
      <c r="CM1055" s="22"/>
      <c r="CN1055" s="22"/>
      <c r="CO1055" s="22"/>
      <c r="CP1055" s="22"/>
      <c r="CQ1055" s="22"/>
      <c r="CR1055" s="22"/>
      <c r="CS1055" s="22"/>
      <c r="CT1055" s="22"/>
      <c r="CU1055" s="22"/>
      <c r="CV1055" s="22"/>
      <c r="CW1055" s="22"/>
      <c r="CX1055" s="22"/>
      <c r="CY1055" s="22"/>
      <c r="CZ1055" s="22"/>
      <c r="DA1055" s="22"/>
      <c r="DB1055" s="22"/>
      <c r="DC1055" s="22"/>
      <c r="DD1055" s="22"/>
      <c r="DE1055" s="22"/>
      <c r="DF1055" s="22"/>
      <c r="DG1055" s="22"/>
      <c r="DH1055" s="22"/>
      <c r="DI1055" s="22"/>
      <c r="DJ1055" s="22"/>
      <c r="DK1055" s="22"/>
      <c r="DL1055" s="22"/>
      <c r="DM1055" s="22"/>
      <c r="DN1055" s="22"/>
      <c r="DO1055" s="22"/>
      <c r="DP1055" s="22"/>
      <c r="DQ1055" s="22"/>
      <c r="DR1055" s="22"/>
      <c r="DS1055" s="22"/>
      <c r="DT1055" s="22"/>
      <c r="DU1055" s="22"/>
      <c r="DV1055" s="22"/>
      <c r="DW1055" s="22"/>
      <c r="DX1055" s="22"/>
      <c r="DY1055" s="22"/>
      <c r="DZ1055" s="22"/>
      <c r="EA1055" s="22"/>
      <c r="EB1055" s="22"/>
      <c r="EC1055" s="22"/>
      <c r="ED1055" s="22"/>
      <c r="EE1055" s="22"/>
      <c r="EF1055" s="22"/>
      <c r="EG1055" s="22"/>
      <c r="EH1055" s="22"/>
      <c r="EI1055" s="22"/>
      <c r="EJ1055" s="22"/>
      <c r="EK1055" s="22"/>
      <c r="EL1055" s="22"/>
      <c r="EM1055" s="22"/>
      <c r="EN1055" s="22"/>
      <c r="EO1055" s="22"/>
      <c r="EP1055" s="22"/>
      <c r="EQ1055" s="22"/>
      <c r="ER1055" s="22"/>
      <c r="ES1055" s="22"/>
      <c r="ET1055" s="22"/>
      <c r="EU1055" s="22"/>
      <c r="EV1055" s="22"/>
      <c r="EW1055" s="22"/>
      <c r="EX1055" s="22"/>
      <c r="EY1055" s="22"/>
      <c r="EZ1055" s="22"/>
      <c r="FA1055" s="22"/>
      <c r="FB1055" s="22"/>
      <c r="FC1055" s="22"/>
      <c r="FD1055" s="22"/>
      <c r="FE1055" s="22"/>
      <c r="FF1055" s="22"/>
      <c r="FG1055" s="22"/>
      <c r="FH1055" s="22"/>
      <c r="FI1055" s="22"/>
      <c r="FJ1055" s="22"/>
      <c r="FK1055" s="22"/>
      <c r="FL1055" s="22"/>
      <c r="FM1055" s="22"/>
      <c r="FN1055" s="22"/>
      <c r="FO1055" s="22"/>
      <c r="FP1055" s="22"/>
      <c r="FQ1055" s="22"/>
      <c r="FR1055" s="22"/>
      <c r="FS1055" s="22"/>
      <c r="FT1055" s="22"/>
      <c r="FU1055" s="22"/>
      <c r="FV1055" s="22"/>
      <c r="FW1055" s="22"/>
      <c r="FX1055" s="22"/>
      <c r="FY1055" s="22"/>
      <c r="FZ1055" s="22"/>
      <c r="GA1055" s="22"/>
      <c r="GB1055" s="22"/>
      <c r="GC1055" s="22"/>
      <c r="GD1055" s="22"/>
      <c r="GE1055" s="22"/>
      <c r="GF1055" s="22"/>
      <c r="GG1055" s="22"/>
      <c r="GH1055" s="22"/>
      <c r="GI1055" s="22"/>
      <c r="GJ1055" s="22"/>
      <c r="GK1055" s="22"/>
      <c r="GL1055" s="22"/>
      <c r="GM1055" s="22"/>
      <c r="GN1055" s="22"/>
      <c r="GO1055" s="22"/>
      <c r="GP1055" s="22"/>
      <c r="GQ1055" s="22"/>
      <c r="GR1055" s="22"/>
      <c r="GS1055" s="22"/>
      <c r="GT1055" s="22"/>
      <c r="GU1055" s="22"/>
      <c r="GV1055" s="22"/>
      <c r="GW1055" s="22"/>
      <c r="GX1055" s="22"/>
      <c r="GY1055" s="22"/>
      <c r="GZ1055" s="22"/>
      <c r="HA1055" s="22"/>
      <c r="HB1055" s="22"/>
      <c r="HC1055" s="22"/>
      <c r="HD1055" s="22"/>
      <c r="HE1055" s="22"/>
      <c r="HF1055" s="22"/>
      <c r="HG1055" s="22"/>
      <c r="HH1055" s="22"/>
      <c r="HI1055" s="22"/>
      <c r="HJ1055" s="22"/>
      <c r="HK1055" s="22"/>
      <c r="HL1055" s="22"/>
      <c r="HM1055" s="22"/>
      <c r="HN1055" s="22"/>
      <c r="HO1055" s="22"/>
      <c r="HP1055" s="22"/>
      <c r="HQ1055" s="22"/>
      <c r="HR1055" s="22"/>
      <c r="HS1055" s="22"/>
      <c r="HT1055" s="22"/>
      <c r="HU1055" s="22"/>
      <c r="HV1055" s="22"/>
      <c r="HW1055" s="22"/>
      <c r="HX1055" s="22"/>
      <c r="HY1055" s="22"/>
      <c r="HZ1055" s="22"/>
      <c r="IA1055" s="22"/>
      <c r="IB1055" s="22"/>
      <c r="IC1055" s="22"/>
      <c r="ID1055" s="22"/>
      <c r="IE1055" s="22"/>
      <c r="IF1055" s="22"/>
      <c r="IG1055" s="22"/>
      <c r="IH1055" s="22"/>
      <c r="II1055" s="22"/>
      <c r="IJ1055" s="22"/>
      <c r="IK1055" s="22"/>
      <c r="IL1055" s="22"/>
      <c r="IM1055" s="22"/>
      <c r="IN1055" s="22"/>
      <c r="IO1055" s="22"/>
    </row>
    <row r="1056" spans="1:249">
      <c r="A1056" s="32"/>
      <c r="B1056" s="22"/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3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  <c r="CC1056" s="22"/>
      <c r="CD1056" s="22"/>
      <c r="CE1056" s="22"/>
      <c r="CF1056" s="22"/>
      <c r="CG1056" s="22"/>
      <c r="CH1056" s="22"/>
      <c r="CI1056" s="22"/>
      <c r="CJ1056" s="22"/>
      <c r="CK1056" s="22"/>
      <c r="CL1056" s="22"/>
      <c r="CM1056" s="22"/>
      <c r="CN1056" s="22"/>
      <c r="CO1056" s="22"/>
      <c r="CP1056" s="22"/>
      <c r="CQ1056" s="22"/>
      <c r="CR1056" s="22"/>
      <c r="CS1056" s="22"/>
      <c r="CT1056" s="22"/>
      <c r="CU1056" s="22"/>
      <c r="CV1056" s="22"/>
      <c r="CW1056" s="22"/>
      <c r="CX1056" s="22"/>
      <c r="CY1056" s="22"/>
      <c r="CZ1056" s="22"/>
      <c r="DA1056" s="22"/>
      <c r="DB1056" s="22"/>
      <c r="DC1056" s="22"/>
      <c r="DD1056" s="22"/>
      <c r="DE1056" s="22"/>
      <c r="DF1056" s="22"/>
      <c r="DG1056" s="22"/>
      <c r="DH1056" s="22"/>
      <c r="DI1056" s="22"/>
      <c r="DJ1056" s="22"/>
      <c r="DK1056" s="22"/>
      <c r="DL1056" s="22"/>
      <c r="DM1056" s="22"/>
      <c r="DN1056" s="22"/>
      <c r="DO1056" s="22"/>
      <c r="DP1056" s="22"/>
      <c r="DQ1056" s="22"/>
      <c r="DR1056" s="22"/>
      <c r="DS1056" s="22"/>
      <c r="DT1056" s="22"/>
      <c r="DU1056" s="22"/>
      <c r="DV1056" s="22"/>
      <c r="DW1056" s="22"/>
      <c r="DX1056" s="22"/>
      <c r="DY1056" s="22"/>
      <c r="DZ1056" s="22"/>
      <c r="EA1056" s="22"/>
      <c r="EB1056" s="22"/>
      <c r="EC1056" s="22"/>
      <c r="ED1056" s="22"/>
      <c r="EE1056" s="22"/>
      <c r="EF1056" s="22"/>
      <c r="EG1056" s="22"/>
      <c r="EH1056" s="22"/>
      <c r="EI1056" s="22"/>
      <c r="EJ1056" s="22"/>
      <c r="EK1056" s="22"/>
      <c r="EL1056" s="22"/>
      <c r="EM1056" s="22"/>
      <c r="EN1056" s="22"/>
      <c r="EO1056" s="22"/>
      <c r="EP1056" s="22"/>
      <c r="EQ1056" s="22"/>
      <c r="ER1056" s="22"/>
      <c r="ES1056" s="22"/>
      <c r="ET1056" s="22"/>
      <c r="EU1056" s="22"/>
      <c r="EV1056" s="22"/>
      <c r="EW1056" s="22"/>
      <c r="EX1056" s="22"/>
      <c r="EY1056" s="22"/>
      <c r="EZ1056" s="22"/>
      <c r="FA1056" s="22"/>
      <c r="FB1056" s="22"/>
      <c r="FC1056" s="22"/>
      <c r="FD1056" s="22"/>
      <c r="FE1056" s="22"/>
      <c r="FF1056" s="22"/>
      <c r="FG1056" s="22"/>
      <c r="FH1056" s="22"/>
      <c r="FI1056" s="22"/>
      <c r="FJ1056" s="22"/>
      <c r="FK1056" s="22"/>
      <c r="FL1056" s="22"/>
      <c r="FM1056" s="22"/>
      <c r="FN1056" s="22"/>
      <c r="FO1056" s="22"/>
      <c r="FP1056" s="22"/>
      <c r="FQ1056" s="22"/>
      <c r="FR1056" s="22"/>
      <c r="FS1056" s="22"/>
      <c r="FT1056" s="22"/>
      <c r="FU1056" s="22"/>
      <c r="FV1056" s="22"/>
      <c r="FW1056" s="22"/>
      <c r="FX1056" s="22"/>
      <c r="FY1056" s="22"/>
      <c r="FZ1056" s="22"/>
      <c r="GA1056" s="22"/>
      <c r="GB1056" s="22"/>
      <c r="GC1056" s="22"/>
      <c r="GD1056" s="22"/>
      <c r="GE1056" s="22"/>
      <c r="GF1056" s="22"/>
      <c r="GG1056" s="22"/>
      <c r="GH1056" s="22"/>
      <c r="GI1056" s="22"/>
      <c r="GJ1056" s="22"/>
      <c r="GK1056" s="22"/>
      <c r="GL1056" s="22"/>
      <c r="GM1056" s="22"/>
      <c r="GN1056" s="22"/>
      <c r="GO1056" s="22"/>
      <c r="GP1056" s="22"/>
      <c r="GQ1056" s="22"/>
      <c r="GR1056" s="22"/>
      <c r="GS1056" s="22"/>
      <c r="GT1056" s="22"/>
      <c r="GU1056" s="22"/>
      <c r="GV1056" s="22"/>
      <c r="GW1056" s="22"/>
      <c r="GX1056" s="22"/>
      <c r="GY1056" s="22"/>
      <c r="GZ1056" s="22"/>
      <c r="HA1056" s="22"/>
      <c r="HB1056" s="22"/>
      <c r="HC1056" s="22"/>
      <c r="HD1056" s="22"/>
      <c r="HE1056" s="22"/>
      <c r="HF1056" s="22"/>
      <c r="HG1056" s="22"/>
      <c r="HH1056" s="22"/>
      <c r="HI1056" s="22"/>
      <c r="HJ1056" s="22"/>
      <c r="HK1056" s="22"/>
      <c r="HL1056" s="22"/>
      <c r="HM1056" s="22"/>
      <c r="HN1056" s="22"/>
      <c r="HO1056" s="22"/>
      <c r="HP1056" s="22"/>
      <c r="HQ1056" s="22"/>
      <c r="HR1056" s="22"/>
      <c r="HS1056" s="22"/>
      <c r="HT1056" s="22"/>
      <c r="HU1056" s="22"/>
      <c r="HV1056" s="22"/>
      <c r="HW1056" s="22"/>
      <c r="HX1056" s="22"/>
      <c r="HY1056" s="22"/>
      <c r="HZ1056" s="22"/>
      <c r="IA1056" s="22"/>
      <c r="IB1056" s="22"/>
      <c r="IC1056" s="22"/>
      <c r="ID1056" s="22"/>
      <c r="IE1056" s="22"/>
      <c r="IF1056" s="22"/>
      <c r="IG1056" s="22"/>
      <c r="IH1056" s="22"/>
      <c r="II1056" s="22"/>
      <c r="IJ1056" s="22"/>
      <c r="IK1056" s="22"/>
      <c r="IL1056" s="22"/>
      <c r="IM1056" s="22"/>
      <c r="IN1056" s="22"/>
      <c r="IO1056" s="22"/>
    </row>
    <row r="1057" spans="1:249">
      <c r="A1057" s="32"/>
      <c r="B1057" s="22"/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3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  <c r="CC1057" s="22"/>
      <c r="CD1057" s="22"/>
      <c r="CE1057" s="22"/>
      <c r="CF1057" s="22"/>
      <c r="CG1057" s="22"/>
      <c r="CH1057" s="22"/>
      <c r="CI1057" s="22"/>
      <c r="CJ1057" s="22"/>
      <c r="CK1057" s="22"/>
      <c r="CL1057" s="22"/>
      <c r="CM1057" s="22"/>
      <c r="CN1057" s="22"/>
      <c r="CO1057" s="22"/>
      <c r="CP1057" s="22"/>
      <c r="CQ1057" s="22"/>
      <c r="CR1057" s="22"/>
      <c r="CS1057" s="22"/>
      <c r="CT1057" s="22"/>
      <c r="CU1057" s="22"/>
      <c r="CV1057" s="22"/>
      <c r="CW1057" s="22"/>
      <c r="CX1057" s="22"/>
      <c r="CY1057" s="22"/>
      <c r="CZ1057" s="22"/>
      <c r="DA1057" s="22"/>
      <c r="DB1057" s="22"/>
      <c r="DC1057" s="22"/>
      <c r="DD1057" s="22"/>
      <c r="DE1057" s="22"/>
      <c r="DF1057" s="22"/>
      <c r="DG1057" s="22"/>
      <c r="DH1057" s="22"/>
      <c r="DI1057" s="22"/>
      <c r="DJ1057" s="22"/>
      <c r="DK1057" s="22"/>
      <c r="DL1057" s="22"/>
      <c r="DM1057" s="22"/>
      <c r="DN1057" s="22"/>
      <c r="DO1057" s="22"/>
      <c r="DP1057" s="22"/>
      <c r="DQ1057" s="22"/>
      <c r="DR1057" s="22"/>
      <c r="DS1057" s="22"/>
      <c r="DT1057" s="22"/>
      <c r="DU1057" s="22"/>
      <c r="DV1057" s="22"/>
      <c r="DW1057" s="22"/>
      <c r="DX1057" s="22"/>
      <c r="DY1057" s="22"/>
      <c r="DZ1057" s="22"/>
      <c r="EA1057" s="22"/>
      <c r="EB1057" s="22"/>
      <c r="EC1057" s="22"/>
      <c r="ED1057" s="22"/>
      <c r="EE1057" s="22"/>
      <c r="EF1057" s="22"/>
      <c r="EG1057" s="22"/>
      <c r="EH1057" s="22"/>
      <c r="EI1057" s="22"/>
      <c r="EJ1057" s="22"/>
      <c r="EK1057" s="22"/>
      <c r="EL1057" s="22"/>
      <c r="EM1057" s="22"/>
      <c r="EN1057" s="22"/>
      <c r="EO1057" s="22"/>
      <c r="EP1057" s="22"/>
      <c r="EQ1057" s="22"/>
      <c r="ER1057" s="22"/>
      <c r="ES1057" s="22"/>
      <c r="ET1057" s="22"/>
      <c r="EU1057" s="22"/>
      <c r="EV1057" s="22"/>
      <c r="EW1057" s="22"/>
      <c r="EX1057" s="22"/>
      <c r="EY1057" s="22"/>
      <c r="EZ1057" s="22"/>
      <c r="FA1057" s="22"/>
      <c r="FB1057" s="22"/>
      <c r="FC1057" s="22"/>
      <c r="FD1057" s="22"/>
      <c r="FE1057" s="22"/>
      <c r="FF1057" s="22"/>
      <c r="FG1057" s="22"/>
      <c r="FH1057" s="22"/>
      <c r="FI1057" s="22"/>
      <c r="FJ1057" s="22"/>
      <c r="FK1057" s="22"/>
      <c r="FL1057" s="22"/>
      <c r="FM1057" s="22"/>
      <c r="FN1057" s="22"/>
      <c r="FO1057" s="22"/>
      <c r="FP1057" s="22"/>
      <c r="FQ1057" s="22"/>
      <c r="FR1057" s="22"/>
      <c r="FS1057" s="22"/>
      <c r="FT1057" s="22"/>
      <c r="FU1057" s="22"/>
      <c r="FV1057" s="22"/>
      <c r="FW1057" s="22"/>
      <c r="FX1057" s="22"/>
      <c r="FY1057" s="22"/>
      <c r="FZ1057" s="22"/>
      <c r="GA1057" s="22"/>
      <c r="GB1057" s="22"/>
      <c r="GC1057" s="22"/>
      <c r="GD1057" s="22"/>
      <c r="GE1057" s="22"/>
      <c r="GF1057" s="22"/>
      <c r="GG1057" s="22"/>
      <c r="GH1057" s="22"/>
      <c r="GI1057" s="22"/>
      <c r="GJ1057" s="22"/>
      <c r="GK1057" s="22"/>
      <c r="GL1057" s="22"/>
      <c r="GM1057" s="22"/>
      <c r="GN1057" s="22"/>
      <c r="GO1057" s="22"/>
      <c r="GP1057" s="22"/>
      <c r="GQ1057" s="22"/>
      <c r="GR1057" s="22"/>
      <c r="GS1057" s="22"/>
      <c r="GT1057" s="22"/>
      <c r="GU1057" s="22"/>
      <c r="GV1057" s="22"/>
      <c r="GW1057" s="22"/>
      <c r="GX1057" s="22"/>
      <c r="GY1057" s="22"/>
      <c r="GZ1057" s="22"/>
      <c r="HA1057" s="22"/>
      <c r="HB1057" s="22"/>
      <c r="HC1057" s="22"/>
      <c r="HD1057" s="22"/>
      <c r="HE1057" s="22"/>
      <c r="HF1057" s="22"/>
      <c r="HG1057" s="22"/>
      <c r="HH1057" s="22"/>
      <c r="HI1057" s="22"/>
      <c r="HJ1057" s="22"/>
      <c r="HK1057" s="22"/>
      <c r="HL1057" s="22"/>
      <c r="HM1057" s="22"/>
      <c r="HN1057" s="22"/>
      <c r="HO1057" s="22"/>
      <c r="HP1057" s="22"/>
      <c r="HQ1057" s="22"/>
      <c r="HR1057" s="22"/>
      <c r="HS1057" s="22"/>
      <c r="HT1057" s="22"/>
      <c r="HU1057" s="22"/>
      <c r="HV1057" s="22"/>
      <c r="HW1057" s="22"/>
      <c r="HX1057" s="22"/>
      <c r="HY1057" s="22"/>
      <c r="HZ1057" s="22"/>
      <c r="IA1057" s="22"/>
      <c r="IB1057" s="22"/>
      <c r="IC1057" s="22"/>
      <c r="ID1057" s="22"/>
      <c r="IE1057" s="22"/>
      <c r="IF1057" s="22"/>
      <c r="IG1057" s="22"/>
      <c r="IH1057" s="22"/>
      <c r="II1057" s="22"/>
      <c r="IJ1057" s="22"/>
      <c r="IK1057" s="22"/>
      <c r="IL1057" s="22"/>
      <c r="IM1057" s="22"/>
      <c r="IN1057" s="22"/>
      <c r="IO1057" s="22"/>
    </row>
    <row r="1058" spans="1:249">
      <c r="A1058" s="32"/>
      <c r="B1058" s="22"/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3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  <c r="CF1058" s="22"/>
      <c r="CG1058" s="22"/>
      <c r="CH1058" s="22"/>
      <c r="CI1058" s="22"/>
      <c r="CJ1058" s="22"/>
      <c r="CK1058" s="22"/>
      <c r="CL1058" s="22"/>
      <c r="CM1058" s="22"/>
      <c r="CN1058" s="22"/>
      <c r="CO1058" s="22"/>
      <c r="CP1058" s="22"/>
      <c r="CQ1058" s="22"/>
      <c r="CR1058" s="22"/>
      <c r="CS1058" s="22"/>
      <c r="CT1058" s="22"/>
      <c r="CU1058" s="22"/>
      <c r="CV1058" s="22"/>
      <c r="CW1058" s="22"/>
      <c r="CX1058" s="22"/>
      <c r="CY1058" s="22"/>
      <c r="CZ1058" s="22"/>
      <c r="DA1058" s="22"/>
      <c r="DB1058" s="22"/>
      <c r="DC1058" s="22"/>
      <c r="DD1058" s="22"/>
      <c r="DE1058" s="22"/>
      <c r="DF1058" s="22"/>
      <c r="DG1058" s="22"/>
      <c r="DH1058" s="22"/>
      <c r="DI1058" s="22"/>
      <c r="DJ1058" s="22"/>
      <c r="DK1058" s="22"/>
      <c r="DL1058" s="22"/>
      <c r="DM1058" s="22"/>
      <c r="DN1058" s="22"/>
      <c r="DO1058" s="22"/>
      <c r="DP1058" s="22"/>
      <c r="DQ1058" s="22"/>
      <c r="DR1058" s="22"/>
      <c r="DS1058" s="22"/>
      <c r="DT1058" s="22"/>
      <c r="DU1058" s="22"/>
      <c r="DV1058" s="22"/>
      <c r="DW1058" s="22"/>
      <c r="DX1058" s="22"/>
      <c r="DY1058" s="22"/>
      <c r="DZ1058" s="22"/>
      <c r="EA1058" s="22"/>
      <c r="EB1058" s="22"/>
      <c r="EC1058" s="22"/>
      <c r="ED1058" s="22"/>
      <c r="EE1058" s="22"/>
      <c r="EF1058" s="22"/>
      <c r="EG1058" s="22"/>
      <c r="EH1058" s="22"/>
      <c r="EI1058" s="22"/>
      <c r="EJ1058" s="22"/>
      <c r="EK1058" s="22"/>
      <c r="EL1058" s="22"/>
      <c r="EM1058" s="22"/>
      <c r="EN1058" s="22"/>
      <c r="EO1058" s="22"/>
      <c r="EP1058" s="22"/>
      <c r="EQ1058" s="22"/>
      <c r="ER1058" s="22"/>
      <c r="ES1058" s="22"/>
      <c r="ET1058" s="22"/>
      <c r="EU1058" s="22"/>
      <c r="EV1058" s="22"/>
      <c r="EW1058" s="22"/>
      <c r="EX1058" s="22"/>
      <c r="EY1058" s="22"/>
      <c r="EZ1058" s="22"/>
      <c r="FA1058" s="22"/>
      <c r="FB1058" s="22"/>
      <c r="FC1058" s="22"/>
      <c r="FD1058" s="22"/>
      <c r="FE1058" s="22"/>
      <c r="FF1058" s="22"/>
      <c r="FG1058" s="22"/>
      <c r="FH1058" s="22"/>
      <c r="FI1058" s="22"/>
      <c r="FJ1058" s="22"/>
      <c r="FK1058" s="22"/>
      <c r="FL1058" s="22"/>
      <c r="FM1058" s="22"/>
      <c r="FN1058" s="22"/>
      <c r="FO1058" s="22"/>
      <c r="FP1058" s="22"/>
      <c r="FQ1058" s="22"/>
      <c r="FR1058" s="22"/>
      <c r="FS1058" s="22"/>
      <c r="FT1058" s="22"/>
      <c r="FU1058" s="22"/>
      <c r="FV1058" s="22"/>
      <c r="FW1058" s="22"/>
      <c r="FX1058" s="22"/>
      <c r="FY1058" s="22"/>
      <c r="FZ1058" s="22"/>
      <c r="GA1058" s="22"/>
      <c r="GB1058" s="22"/>
      <c r="GC1058" s="22"/>
      <c r="GD1058" s="22"/>
      <c r="GE1058" s="22"/>
      <c r="GF1058" s="22"/>
      <c r="GG1058" s="22"/>
      <c r="GH1058" s="22"/>
      <c r="GI1058" s="22"/>
      <c r="GJ1058" s="22"/>
      <c r="GK1058" s="22"/>
      <c r="GL1058" s="22"/>
      <c r="GM1058" s="22"/>
      <c r="GN1058" s="22"/>
      <c r="GO1058" s="22"/>
      <c r="GP1058" s="22"/>
      <c r="GQ1058" s="22"/>
      <c r="GR1058" s="22"/>
      <c r="GS1058" s="22"/>
      <c r="GT1058" s="22"/>
      <c r="GU1058" s="22"/>
      <c r="GV1058" s="22"/>
      <c r="GW1058" s="22"/>
      <c r="GX1058" s="22"/>
      <c r="GY1058" s="22"/>
      <c r="GZ1058" s="22"/>
      <c r="HA1058" s="22"/>
      <c r="HB1058" s="22"/>
      <c r="HC1058" s="22"/>
      <c r="HD1058" s="22"/>
      <c r="HE1058" s="22"/>
      <c r="HF1058" s="22"/>
      <c r="HG1058" s="22"/>
      <c r="HH1058" s="22"/>
      <c r="HI1058" s="22"/>
      <c r="HJ1058" s="22"/>
      <c r="HK1058" s="22"/>
      <c r="HL1058" s="22"/>
      <c r="HM1058" s="22"/>
      <c r="HN1058" s="22"/>
      <c r="HO1058" s="22"/>
      <c r="HP1058" s="22"/>
      <c r="HQ1058" s="22"/>
      <c r="HR1058" s="22"/>
      <c r="HS1058" s="22"/>
      <c r="HT1058" s="22"/>
      <c r="HU1058" s="22"/>
      <c r="HV1058" s="22"/>
      <c r="HW1058" s="22"/>
      <c r="HX1058" s="22"/>
      <c r="HY1058" s="22"/>
      <c r="HZ1058" s="22"/>
      <c r="IA1058" s="22"/>
      <c r="IB1058" s="22"/>
      <c r="IC1058" s="22"/>
      <c r="ID1058" s="22"/>
      <c r="IE1058" s="22"/>
      <c r="IF1058" s="22"/>
      <c r="IG1058" s="22"/>
      <c r="IH1058" s="22"/>
      <c r="II1058" s="22"/>
      <c r="IJ1058" s="22"/>
      <c r="IK1058" s="22"/>
      <c r="IL1058" s="22"/>
      <c r="IM1058" s="22"/>
      <c r="IN1058" s="22"/>
      <c r="IO1058" s="22"/>
    </row>
    <row r="1059" spans="1:249">
      <c r="A1059" s="32"/>
      <c r="B1059" s="22"/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3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  <c r="CC1059" s="22"/>
      <c r="CD1059" s="22"/>
      <c r="CE1059" s="22"/>
      <c r="CF1059" s="22"/>
      <c r="CG1059" s="22"/>
      <c r="CH1059" s="22"/>
      <c r="CI1059" s="22"/>
      <c r="CJ1059" s="22"/>
      <c r="CK1059" s="22"/>
      <c r="CL1059" s="22"/>
      <c r="CM1059" s="22"/>
      <c r="CN1059" s="22"/>
      <c r="CO1059" s="22"/>
      <c r="CP1059" s="22"/>
      <c r="CQ1059" s="22"/>
      <c r="CR1059" s="22"/>
      <c r="CS1059" s="22"/>
      <c r="CT1059" s="22"/>
      <c r="CU1059" s="22"/>
      <c r="CV1059" s="22"/>
      <c r="CW1059" s="22"/>
      <c r="CX1059" s="22"/>
      <c r="CY1059" s="22"/>
      <c r="CZ1059" s="22"/>
      <c r="DA1059" s="22"/>
      <c r="DB1059" s="22"/>
      <c r="DC1059" s="22"/>
      <c r="DD1059" s="22"/>
      <c r="DE1059" s="22"/>
      <c r="DF1059" s="22"/>
      <c r="DG1059" s="22"/>
      <c r="DH1059" s="22"/>
      <c r="DI1059" s="22"/>
      <c r="DJ1059" s="22"/>
      <c r="DK1059" s="22"/>
      <c r="DL1059" s="22"/>
      <c r="DM1059" s="22"/>
      <c r="DN1059" s="22"/>
      <c r="DO1059" s="22"/>
      <c r="DP1059" s="22"/>
      <c r="DQ1059" s="22"/>
      <c r="DR1059" s="22"/>
      <c r="DS1059" s="22"/>
      <c r="DT1059" s="22"/>
      <c r="DU1059" s="22"/>
      <c r="DV1059" s="22"/>
      <c r="DW1059" s="22"/>
      <c r="DX1059" s="22"/>
      <c r="DY1059" s="22"/>
      <c r="DZ1059" s="22"/>
      <c r="EA1059" s="22"/>
      <c r="EB1059" s="22"/>
      <c r="EC1059" s="22"/>
      <c r="ED1059" s="22"/>
      <c r="EE1059" s="22"/>
      <c r="EF1059" s="22"/>
      <c r="EG1059" s="22"/>
      <c r="EH1059" s="22"/>
      <c r="EI1059" s="22"/>
      <c r="EJ1059" s="22"/>
      <c r="EK1059" s="22"/>
      <c r="EL1059" s="22"/>
      <c r="EM1059" s="22"/>
      <c r="EN1059" s="22"/>
      <c r="EO1059" s="22"/>
      <c r="EP1059" s="22"/>
      <c r="EQ1059" s="22"/>
      <c r="ER1059" s="22"/>
      <c r="ES1059" s="22"/>
      <c r="ET1059" s="22"/>
      <c r="EU1059" s="22"/>
      <c r="EV1059" s="22"/>
      <c r="EW1059" s="22"/>
      <c r="EX1059" s="22"/>
      <c r="EY1059" s="22"/>
      <c r="EZ1059" s="22"/>
      <c r="FA1059" s="22"/>
      <c r="FB1059" s="22"/>
      <c r="FC1059" s="22"/>
      <c r="FD1059" s="22"/>
      <c r="FE1059" s="22"/>
      <c r="FF1059" s="22"/>
      <c r="FG1059" s="22"/>
      <c r="FH1059" s="22"/>
      <c r="FI1059" s="22"/>
      <c r="FJ1059" s="22"/>
      <c r="FK1059" s="22"/>
      <c r="FL1059" s="22"/>
      <c r="FM1059" s="22"/>
      <c r="FN1059" s="22"/>
      <c r="FO1059" s="22"/>
      <c r="FP1059" s="22"/>
      <c r="FQ1059" s="22"/>
      <c r="FR1059" s="22"/>
      <c r="FS1059" s="22"/>
      <c r="FT1059" s="22"/>
      <c r="FU1059" s="22"/>
      <c r="FV1059" s="22"/>
      <c r="FW1059" s="22"/>
      <c r="FX1059" s="22"/>
      <c r="FY1059" s="22"/>
      <c r="FZ1059" s="22"/>
      <c r="GA1059" s="22"/>
      <c r="GB1059" s="22"/>
      <c r="GC1059" s="22"/>
      <c r="GD1059" s="22"/>
      <c r="GE1059" s="22"/>
      <c r="GF1059" s="22"/>
      <c r="GG1059" s="22"/>
      <c r="GH1059" s="22"/>
      <c r="GI1059" s="22"/>
      <c r="GJ1059" s="22"/>
      <c r="GK1059" s="22"/>
      <c r="GL1059" s="22"/>
      <c r="GM1059" s="22"/>
      <c r="GN1059" s="22"/>
      <c r="GO1059" s="22"/>
      <c r="GP1059" s="22"/>
      <c r="GQ1059" s="22"/>
      <c r="GR1059" s="22"/>
      <c r="GS1059" s="22"/>
      <c r="GT1059" s="22"/>
      <c r="GU1059" s="22"/>
      <c r="GV1059" s="22"/>
      <c r="GW1059" s="22"/>
      <c r="GX1059" s="22"/>
      <c r="GY1059" s="22"/>
      <c r="GZ1059" s="22"/>
      <c r="HA1059" s="22"/>
      <c r="HB1059" s="22"/>
      <c r="HC1059" s="22"/>
      <c r="HD1059" s="22"/>
      <c r="HE1059" s="22"/>
      <c r="HF1059" s="22"/>
      <c r="HG1059" s="22"/>
      <c r="HH1059" s="22"/>
      <c r="HI1059" s="22"/>
      <c r="HJ1059" s="22"/>
      <c r="HK1059" s="22"/>
      <c r="HL1059" s="22"/>
      <c r="HM1059" s="22"/>
      <c r="HN1059" s="22"/>
      <c r="HO1059" s="22"/>
      <c r="HP1059" s="22"/>
      <c r="HQ1059" s="22"/>
      <c r="HR1059" s="22"/>
      <c r="HS1059" s="22"/>
      <c r="HT1059" s="22"/>
      <c r="HU1059" s="22"/>
      <c r="HV1059" s="22"/>
      <c r="HW1059" s="22"/>
      <c r="HX1059" s="22"/>
      <c r="HY1059" s="22"/>
      <c r="HZ1059" s="22"/>
      <c r="IA1059" s="22"/>
      <c r="IB1059" s="22"/>
      <c r="IC1059" s="22"/>
      <c r="ID1059" s="22"/>
      <c r="IE1059" s="22"/>
      <c r="IF1059" s="22"/>
      <c r="IG1059" s="22"/>
      <c r="IH1059" s="22"/>
      <c r="II1059" s="22"/>
      <c r="IJ1059" s="22"/>
      <c r="IK1059" s="22"/>
      <c r="IL1059" s="22"/>
      <c r="IM1059" s="22"/>
      <c r="IN1059" s="22"/>
      <c r="IO1059" s="22"/>
    </row>
    <row r="1060" spans="1:249">
      <c r="A1060" s="32"/>
      <c r="B1060" s="22"/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3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  <c r="CG1060" s="22"/>
      <c r="CH1060" s="22"/>
      <c r="CI1060" s="22"/>
      <c r="CJ1060" s="22"/>
      <c r="CK1060" s="22"/>
      <c r="CL1060" s="22"/>
      <c r="CM1060" s="22"/>
      <c r="CN1060" s="22"/>
      <c r="CO1060" s="22"/>
      <c r="CP1060" s="22"/>
      <c r="CQ1060" s="22"/>
      <c r="CR1060" s="22"/>
      <c r="CS1060" s="22"/>
      <c r="CT1060" s="22"/>
      <c r="CU1060" s="22"/>
      <c r="CV1060" s="22"/>
      <c r="CW1060" s="22"/>
      <c r="CX1060" s="22"/>
      <c r="CY1060" s="22"/>
      <c r="CZ1060" s="22"/>
      <c r="DA1060" s="22"/>
      <c r="DB1060" s="22"/>
      <c r="DC1060" s="22"/>
      <c r="DD1060" s="22"/>
      <c r="DE1060" s="22"/>
      <c r="DF1060" s="22"/>
      <c r="DG1060" s="22"/>
      <c r="DH1060" s="22"/>
      <c r="DI1060" s="22"/>
      <c r="DJ1060" s="22"/>
      <c r="DK1060" s="22"/>
      <c r="DL1060" s="22"/>
      <c r="DM1060" s="22"/>
      <c r="DN1060" s="22"/>
      <c r="DO1060" s="22"/>
      <c r="DP1060" s="22"/>
      <c r="DQ1060" s="22"/>
      <c r="DR1060" s="22"/>
      <c r="DS1060" s="22"/>
      <c r="DT1060" s="22"/>
      <c r="DU1060" s="22"/>
      <c r="DV1060" s="22"/>
      <c r="DW1060" s="22"/>
      <c r="DX1060" s="22"/>
      <c r="DY1060" s="22"/>
      <c r="DZ1060" s="22"/>
      <c r="EA1060" s="22"/>
      <c r="EB1060" s="22"/>
      <c r="EC1060" s="22"/>
      <c r="ED1060" s="22"/>
      <c r="EE1060" s="22"/>
      <c r="EF1060" s="22"/>
      <c r="EG1060" s="22"/>
      <c r="EH1060" s="22"/>
      <c r="EI1060" s="22"/>
      <c r="EJ1060" s="22"/>
      <c r="EK1060" s="22"/>
      <c r="EL1060" s="22"/>
      <c r="EM1060" s="22"/>
      <c r="EN1060" s="22"/>
      <c r="EO1060" s="22"/>
      <c r="EP1060" s="22"/>
      <c r="EQ1060" s="22"/>
      <c r="ER1060" s="22"/>
      <c r="ES1060" s="22"/>
      <c r="ET1060" s="22"/>
      <c r="EU1060" s="22"/>
      <c r="EV1060" s="22"/>
      <c r="EW1060" s="22"/>
      <c r="EX1060" s="22"/>
      <c r="EY1060" s="22"/>
      <c r="EZ1060" s="22"/>
      <c r="FA1060" s="22"/>
      <c r="FB1060" s="22"/>
      <c r="FC1060" s="22"/>
      <c r="FD1060" s="22"/>
      <c r="FE1060" s="22"/>
      <c r="FF1060" s="22"/>
      <c r="FG1060" s="22"/>
      <c r="FH1060" s="22"/>
      <c r="FI1060" s="22"/>
      <c r="FJ1060" s="22"/>
      <c r="FK1060" s="22"/>
      <c r="FL1060" s="22"/>
      <c r="FM1060" s="22"/>
      <c r="FN1060" s="22"/>
      <c r="FO1060" s="22"/>
      <c r="FP1060" s="22"/>
      <c r="FQ1060" s="22"/>
      <c r="FR1060" s="22"/>
      <c r="FS1060" s="22"/>
      <c r="FT1060" s="22"/>
      <c r="FU1060" s="22"/>
      <c r="FV1060" s="22"/>
      <c r="FW1060" s="22"/>
      <c r="FX1060" s="22"/>
      <c r="FY1060" s="22"/>
      <c r="FZ1060" s="22"/>
      <c r="GA1060" s="22"/>
      <c r="GB1060" s="22"/>
      <c r="GC1060" s="22"/>
      <c r="GD1060" s="22"/>
      <c r="GE1060" s="22"/>
      <c r="GF1060" s="22"/>
      <c r="GG1060" s="22"/>
      <c r="GH1060" s="22"/>
      <c r="GI1060" s="22"/>
      <c r="GJ1060" s="22"/>
      <c r="GK1060" s="22"/>
      <c r="GL1060" s="22"/>
      <c r="GM1060" s="22"/>
      <c r="GN1060" s="22"/>
      <c r="GO1060" s="22"/>
      <c r="GP1060" s="22"/>
      <c r="GQ1060" s="22"/>
      <c r="GR1060" s="22"/>
      <c r="GS1060" s="22"/>
      <c r="GT1060" s="22"/>
      <c r="GU1060" s="22"/>
      <c r="GV1060" s="22"/>
      <c r="GW1060" s="22"/>
      <c r="GX1060" s="22"/>
      <c r="GY1060" s="22"/>
      <c r="GZ1060" s="22"/>
      <c r="HA1060" s="22"/>
      <c r="HB1060" s="22"/>
      <c r="HC1060" s="22"/>
      <c r="HD1060" s="22"/>
      <c r="HE1060" s="22"/>
      <c r="HF1060" s="22"/>
      <c r="HG1060" s="22"/>
      <c r="HH1060" s="22"/>
      <c r="HI1060" s="22"/>
      <c r="HJ1060" s="22"/>
      <c r="HK1060" s="22"/>
      <c r="HL1060" s="22"/>
      <c r="HM1060" s="22"/>
      <c r="HN1060" s="22"/>
      <c r="HO1060" s="22"/>
      <c r="HP1060" s="22"/>
      <c r="HQ1060" s="22"/>
      <c r="HR1060" s="22"/>
      <c r="HS1060" s="22"/>
      <c r="HT1060" s="22"/>
      <c r="HU1060" s="22"/>
      <c r="HV1060" s="22"/>
      <c r="HW1060" s="22"/>
      <c r="HX1060" s="22"/>
      <c r="HY1060" s="22"/>
      <c r="HZ1060" s="22"/>
      <c r="IA1060" s="22"/>
      <c r="IB1060" s="22"/>
      <c r="IC1060" s="22"/>
      <c r="ID1060" s="22"/>
      <c r="IE1060" s="22"/>
      <c r="IF1060" s="22"/>
      <c r="IG1060" s="22"/>
      <c r="IH1060" s="22"/>
      <c r="II1060" s="22"/>
      <c r="IJ1060" s="22"/>
      <c r="IK1060" s="22"/>
      <c r="IL1060" s="22"/>
      <c r="IM1060" s="22"/>
      <c r="IN1060" s="22"/>
      <c r="IO1060" s="22"/>
    </row>
    <row r="1061" spans="1:249">
      <c r="A1061" s="32"/>
      <c r="B1061" s="22"/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3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  <c r="CG1061" s="22"/>
      <c r="CH1061" s="22"/>
      <c r="CI1061" s="22"/>
      <c r="CJ1061" s="22"/>
      <c r="CK1061" s="22"/>
      <c r="CL1061" s="22"/>
      <c r="CM1061" s="22"/>
      <c r="CN1061" s="22"/>
      <c r="CO1061" s="22"/>
      <c r="CP1061" s="22"/>
      <c r="CQ1061" s="22"/>
      <c r="CR1061" s="22"/>
      <c r="CS1061" s="22"/>
      <c r="CT1061" s="22"/>
      <c r="CU1061" s="22"/>
      <c r="CV1061" s="22"/>
      <c r="CW1061" s="22"/>
      <c r="CX1061" s="22"/>
      <c r="CY1061" s="22"/>
      <c r="CZ1061" s="22"/>
      <c r="DA1061" s="22"/>
      <c r="DB1061" s="22"/>
      <c r="DC1061" s="22"/>
      <c r="DD1061" s="22"/>
      <c r="DE1061" s="22"/>
      <c r="DF1061" s="22"/>
      <c r="DG1061" s="22"/>
      <c r="DH1061" s="22"/>
      <c r="DI1061" s="22"/>
      <c r="DJ1061" s="22"/>
      <c r="DK1061" s="22"/>
      <c r="DL1061" s="22"/>
      <c r="DM1061" s="22"/>
      <c r="DN1061" s="22"/>
      <c r="DO1061" s="22"/>
      <c r="DP1061" s="22"/>
      <c r="DQ1061" s="22"/>
      <c r="DR1061" s="22"/>
      <c r="DS1061" s="22"/>
      <c r="DT1061" s="22"/>
      <c r="DU1061" s="22"/>
      <c r="DV1061" s="22"/>
      <c r="DW1061" s="22"/>
      <c r="DX1061" s="22"/>
      <c r="DY1061" s="22"/>
      <c r="DZ1061" s="22"/>
      <c r="EA1061" s="22"/>
      <c r="EB1061" s="22"/>
      <c r="EC1061" s="22"/>
      <c r="ED1061" s="22"/>
      <c r="EE1061" s="22"/>
      <c r="EF1061" s="22"/>
      <c r="EG1061" s="22"/>
      <c r="EH1061" s="22"/>
      <c r="EI1061" s="22"/>
      <c r="EJ1061" s="22"/>
      <c r="EK1061" s="22"/>
      <c r="EL1061" s="22"/>
      <c r="EM1061" s="22"/>
      <c r="EN1061" s="22"/>
      <c r="EO1061" s="22"/>
      <c r="EP1061" s="22"/>
      <c r="EQ1061" s="22"/>
      <c r="ER1061" s="22"/>
      <c r="ES1061" s="22"/>
      <c r="ET1061" s="22"/>
      <c r="EU1061" s="22"/>
      <c r="EV1061" s="22"/>
      <c r="EW1061" s="22"/>
      <c r="EX1061" s="22"/>
      <c r="EY1061" s="22"/>
      <c r="EZ1061" s="22"/>
      <c r="FA1061" s="22"/>
      <c r="FB1061" s="22"/>
      <c r="FC1061" s="22"/>
      <c r="FD1061" s="22"/>
      <c r="FE1061" s="22"/>
      <c r="FF1061" s="22"/>
      <c r="FG1061" s="22"/>
      <c r="FH1061" s="22"/>
      <c r="FI1061" s="22"/>
      <c r="FJ1061" s="22"/>
      <c r="FK1061" s="22"/>
      <c r="FL1061" s="22"/>
      <c r="FM1061" s="22"/>
      <c r="FN1061" s="22"/>
      <c r="FO1061" s="22"/>
      <c r="FP1061" s="22"/>
      <c r="FQ1061" s="22"/>
      <c r="FR1061" s="22"/>
      <c r="FS1061" s="22"/>
      <c r="FT1061" s="22"/>
      <c r="FU1061" s="22"/>
      <c r="FV1061" s="22"/>
      <c r="FW1061" s="22"/>
      <c r="FX1061" s="22"/>
      <c r="FY1061" s="22"/>
      <c r="FZ1061" s="22"/>
      <c r="GA1061" s="22"/>
      <c r="GB1061" s="22"/>
      <c r="GC1061" s="22"/>
      <c r="GD1061" s="22"/>
      <c r="GE1061" s="22"/>
      <c r="GF1061" s="22"/>
      <c r="GG1061" s="22"/>
      <c r="GH1061" s="22"/>
      <c r="GI1061" s="22"/>
      <c r="GJ1061" s="22"/>
      <c r="GK1061" s="22"/>
      <c r="GL1061" s="22"/>
      <c r="GM1061" s="22"/>
      <c r="GN1061" s="22"/>
      <c r="GO1061" s="22"/>
      <c r="GP1061" s="22"/>
      <c r="GQ1061" s="22"/>
      <c r="GR1061" s="22"/>
      <c r="GS1061" s="22"/>
      <c r="GT1061" s="22"/>
      <c r="GU1061" s="22"/>
      <c r="GV1061" s="22"/>
      <c r="GW1061" s="22"/>
      <c r="GX1061" s="22"/>
      <c r="GY1061" s="22"/>
      <c r="GZ1061" s="22"/>
      <c r="HA1061" s="22"/>
      <c r="HB1061" s="22"/>
      <c r="HC1061" s="22"/>
      <c r="HD1061" s="22"/>
      <c r="HE1061" s="22"/>
      <c r="HF1061" s="22"/>
      <c r="HG1061" s="22"/>
      <c r="HH1061" s="22"/>
      <c r="HI1061" s="22"/>
      <c r="HJ1061" s="22"/>
      <c r="HK1061" s="22"/>
      <c r="HL1061" s="22"/>
      <c r="HM1061" s="22"/>
      <c r="HN1061" s="22"/>
      <c r="HO1061" s="22"/>
      <c r="HP1061" s="22"/>
      <c r="HQ1061" s="22"/>
      <c r="HR1061" s="22"/>
      <c r="HS1061" s="22"/>
      <c r="HT1061" s="22"/>
      <c r="HU1061" s="22"/>
      <c r="HV1061" s="22"/>
      <c r="HW1061" s="22"/>
      <c r="HX1061" s="22"/>
      <c r="HY1061" s="22"/>
      <c r="HZ1061" s="22"/>
      <c r="IA1061" s="22"/>
      <c r="IB1061" s="22"/>
      <c r="IC1061" s="22"/>
      <c r="ID1061" s="22"/>
      <c r="IE1061" s="22"/>
      <c r="IF1061" s="22"/>
      <c r="IG1061" s="22"/>
      <c r="IH1061" s="22"/>
      <c r="II1061" s="22"/>
      <c r="IJ1061" s="22"/>
      <c r="IK1061" s="22"/>
      <c r="IL1061" s="22"/>
      <c r="IM1061" s="22"/>
      <c r="IN1061" s="22"/>
      <c r="IO1061" s="22"/>
    </row>
    <row r="1062" spans="1:249">
      <c r="A1062" s="32"/>
      <c r="B1062" s="22"/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3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  <c r="CV1062" s="22"/>
      <c r="CW1062" s="22"/>
      <c r="CX1062" s="22"/>
      <c r="CY1062" s="22"/>
      <c r="CZ1062" s="22"/>
      <c r="DA1062" s="22"/>
      <c r="DB1062" s="22"/>
      <c r="DC1062" s="22"/>
      <c r="DD1062" s="22"/>
      <c r="DE1062" s="22"/>
      <c r="DF1062" s="22"/>
      <c r="DG1062" s="22"/>
      <c r="DH1062" s="22"/>
      <c r="DI1062" s="22"/>
      <c r="DJ1062" s="22"/>
      <c r="DK1062" s="22"/>
      <c r="DL1062" s="22"/>
      <c r="DM1062" s="22"/>
      <c r="DN1062" s="22"/>
      <c r="DO1062" s="22"/>
      <c r="DP1062" s="22"/>
      <c r="DQ1062" s="22"/>
      <c r="DR1062" s="22"/>
      <c r="DS1062" s="22"/>
      <c r="DT1062" s="22"/>
      <c r="DU1062" s="22"/>
      <c r="DV1062" s="22"/>
      <c r="DW1062" s="22"/>
      <c r="DX1062" s="22"/>
      <c r="DY1062" s="22"/>
      <c r="DZ1062" s="22"/>
      <c r="EA1062" s="22"/>
      <c r="EB1062" s="22"/>
      <c r="EC1062" s="22"/>
      <c r="ED1062" s="22"/>
      <c r="EE1062" s="22"/>
      <c r="EF1062" s="22"/>
      <c r="EG1062" s="22"/>
      <c r="EH1062" s="22"/>
      <c r="EI1062" s="22"/>
      <c r="EJ1062" s="22"/>
      <c r="EK1062" s="22"/>
      <c r="EL1062" s="22"/>
      <c r="EM1062" s="22"/>
      <c r="EN1062" s="22"/>
      <c r="EO1062" s="22"/>
      <c r="EP1062" s="22"/>
      <c r="EQ1062" s="22"/>
      <c r="ER1062" s="22"/>
      <c r="ES1062" s="22"/>
      <c r="ET1062" s="22"/>
      <c r="EU1062" s="22"/>
      <c r="EV1062" s="22"/>
      <c r="EW1062" s="22"/>
      <c r="EX1062" s="22"/>
      <c r="EY1062" s="22"/>
      <c r="EZ1062" s="22"/>
      <c r="FA1062" s="22"/>
      <c r="FB1062" s="22"/>
      <c r="FC1062" s="22"/>
      <c r="FD1062" s="22"/>
      <c r="FE1062" s="22"/>
      <c r="FF1062" s="22"/>
      <c r="FG1062" s="22"/>
      <c r="FH1062" s="22"/>
      <c r="FI1062" s="22"/>
      <c r="FJ1062" s="22"/>
      <c r="FK1062" s="22"/>
      <c r="FL1062" s="22"/>
      <c r="FM1062" s="22"/>
      <c r="FN1062" s="22"/>
      <c r="FO1062" s="22"/>
      <c r="FP1062" s="22"/>
      <c r="FQ1062" s="22"/>
      <c r="FR1062" s="22"/>
      <c r="FS1062" s="22"/>
      <c r="FT1062" s="22"/>
      <c r="FU1062" s="22"/>
      <c r="FV1062" s="22"/>
      <c r="FW1062" s="22"/>
      <c r="FX1062" s="22"/>
      <c r="FY1062" s="22"/>
      <c r="FZ1062" s="22"/>
      <c r="GA1062" s="22"/>
      <c r="GB1062" s="22"/>
      <c r="GC1062" s="22"/>
      <c r="GD1062" s="22"/>
      <c r="GE1062" s="22"/>
      <c r="GF1062" s="22"/>
      <c r="GG1062" s="22"/>
      <c r="GH1062" s="22"/>
      <c r="GI1062" s="22"/>
      <c r="GJ1062" s="22"/>
      <c r="GK1062" s="22"/>
      <c r="GL1062" s="22"/>
      <c r="GM1062" s="22"/>
      <c r="GN1062" s="22"/>
      <c r="GO1062" s="22"/>
      <c r="GP1062" s="22"/>
      <c r="GQ1062" s="22"/>
      <c r="GR1062" s="22"/>
      <c r="GS1062" s="22"/>
      <c r="GT1062" s="22"/>
      <c r="GU1062" s="22"/>
      <c r="GV1062" s="22"/>
      <c r="GW1062" s="22"/>
      <c r="GX1062" s="22"/>
      <c r="GY1062" s="22"/>
      <c r="GZ1062" s="22"/>
      <c r="HA1062" s="22"/>
      <c r="HB1062" s="22"/>
      <c r="HC1062" s="22"/>
      <c r="HD1062" s="22"/>
      <c r="HE1062" s="22"/>
      <c r="HF1062" s="22"/>
      <c r="HG1062" s="22"/>
      <c r="HH1062" s="22"/>
      <c r="HI1062" s="22"/>
      <c r="HJ1062" s="22"/>
      <c r="HK1062" s="22"/>
      <c r="HL1062" s="22"/>
      <c r="HM1062" s="22"/>
      <c r="HN1062" s="22"/>
      <c r="HO1062" s="22"/>
      <c r="HP1062" s="22"/>
      <c r="HQ1062" s="22"/>
      <c r="HR1062" s="22"/>
      <c r="HS1062" s="22"/>
      <c r="HT1062" s="22"/>
      <c r="HU1062" s="22"/>
      <c r="HV1062" s="22"/>
      <c r="HW1062" s="22"/>
      <c r="HX1062" s="22"/>
      <c r="HY1062" s="22"/>
      <c r="HZ1062" s="22"/>
      <c r="IA1062" s="22"/>
      <c r="IB1062" s="22"/>
      <c r="IC1062" s="22"/>
      <c r="ID1062" s="22"/>
      <c r="IE1062" s="22"/>
      <c r="IF1062" s="22"/>
      <c r="IG1062" s="22"/>
      <c r="IH1062" s="22"/>
      <c r="II1062" s="22"/>
      <c r="IJ1062" s="22"/>
      <c r="IK1062" s="22"/>
      <c r="IL1062" s="22"/>
      <c r="IM1062" s="22"/>
      <c r="IN1062" s="22"/>
      <c r="IO1062" s="22"/>
    </row>
    <row r="1063" spans="1:249">
      <c r="A1063" s="32"/>
      <c r="B1063" s="22"/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3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  <c r="CG1063" s="22"/>
      <c r="CH1063" s="22"/>
      <c r="CI1063" s="22"/>
      <c r="CJ1063" s="22"/>
      <c r="CK1063" s="22"/>
      <c r="CL1063" s="22"/>
      <c r="CM1063" s="22"/>
      <c r="CN1063" s="22"/>
      <c r="CO1063" s="22"/>
      <c r="CP1063" s="22"/>
      <c r="CQ1063" s="22"/>
      <c r="CR1063" s="22"/>
      <c r="CS1063" s="22"/>
      <c r="CT1063" s="22"/>
      <c r="CU1063" s="22"/>
      <c r="CV1063" s="22"/>
      <c r="CW1063" s="22"/>
      <c r="CX1063" s="22"/>
      <c r="CY1063" s="22"/>
      <c r="CZ1063" s="22"/>
      <c r="DA1063" s="22"/>
      <c r="DB1063" s="22"/>
      <c r="DC1063" s="22"/>
      <c r="DD1063" s="22"/>
      <c r="DE1063" s="22"/>
      <c r="DF1063" s="22"/>
      <c r="DG1063" s="22"/>
      <c r="DH1063" s="22"/>
      <c r="DI1063" s="22"/>
      <c r="DJ1063" s="22"/>
      <c r="DK1063" s="22"/>
      <c r="DL1063" s="22"/>
      <c r="DM1063" s="22"/>
      <c r="DN1063" s="22"/>
      <c r="DO1063" s="22"/>
      <c r="DP1063" s="22"/>
      <c r="DQ1063" s="22"/>
      <c r="DR1063" s="22"/>
      <c r="DS1063" s="22"/>
      <c r="DT1063" s="22"/>
      <c r="DU1063" s="22"/>
      <c r="DV1063" s="22"/>
      <c r="DW1063" s="22"/>
      <c r="DX1063" s="22"/>
      <c r="DY1063" s="22"/>
      <c r="DZ1063" s="22"/>
      <c r="EA1063" s="22"/>
      <c r="EB1063" s="22"/>
      <c r="EC1063" s="22"/>
      <c r="ED1063" s="22"/>
      <c r="EE1063" s="22"/>
      <c r="EF1063" s="22"/>
      <c r="EG1063" s="22"/>
      <c r="EH1063" s="22"/>
      <c r="EI1063" s="22"/>
      <c r="EJ1063" s="22"/>
      <c r="EK1063" s="22"/>
      <c r="EL1063" s="22"/>
      <c r="EM1063" s="22"/>
      <c r="EN1063" s="22"/>
      <c r="EO1063" s="22"/>
      <c r="EP1063" s="22"/>
      <c r="EQ1063" s="22"/>
      <c r="ER1063" s="22"/>
      <c r="ES1063" s="22"/>
      <c r="ET1063" s="22"/>
      <c r="EU1063" s="22"/>
      <c r="EV1063" s="22"/>
      <c r="EW1063" s="22"/>
      <c r="EX1063" s="22"/>
      <c r="EY1063" s="22"/>
      <c r="EZ1063" s="22"/>
      <c r="FA1063" s="22"/>
      <c r="FB1063" s="22"/>
      <c r="FC1063" s="22"/>
      <c r="FD1063" s="22"/>
      <c r="FE1063" s="22"/>
      <c r="FF1063" s="22"/>
      <c r="FG1063" s="22"/>
      <c r="FH1063" s="22"/>
      <c r="FI1063" s="22"/>
      <c r="FJ1063" s="22"/>
      <c r="FK1063" s="22"/>
      <c r="FL1063" s="22"/>
      <c r="FM1063" s="22"/>
      <c r="FN1063" s="22"/>
      <c r="FO1063" s="22"/>
      <c r="FP1063" s="22"/>
      <c r="FQ1063" s="22"/>
      <c r="FR1063" s="22"/>
      <c r="FS1063" s="22"/>
      <c r="FT1063" s="22"/>
      <c r="FU1063" s="22"/>
      <c r="FV1063" s="22"/>
      <c r="FW1063" s="22"/>
      <c r="FX1063" s="22"/>
      <c r="FY1063" s="22"/>
      <c r="FZ1063" s="22"/>
      <c r="GA1063" s="22"/>
      <c r="GB1063" s="22"/>
      <c r="GC1063" s="22"/>
      <c r="GD1063" s="22"/>
      <c r="GE1063" s="22"/>
      <c r="GF1063" s="22"/>
      <c r="GG1063" s="22"/>
      <c r="GH1063" s="22"/>
      <c r="GI1063" s="22"/>
      <c r="GJ1063" s="22"/>
      <c r="GK1063" s="22"/>
      <c r="GL1063" s="22"/>
      <c r="GM1063" s="22"/>
      <c r="GN1063" s="22"/>
      <c r="GO1063" s="22"/>
      <c r="GP1063" s="22"/>
      <c r="GQ1063" s="22"/>
      <c r="GR1063" s="22"/>
      <c r="GS1063" s="22"/>
      <c r="GT1063" s="22"/>
      <c r="GU1063" s="22"/>
      <c r="GV1063" s="22"/>
      <c r="GW1063" s="22"/>
      <c r="GX1063" s="22"/>
      <c r="GY1063" s="22"/>
      <c r="GZ1063" s="22"/>
      <c r="HA1063" s="22"/>
      <c r="HB1063" s="22"/>
      <c r="HC1063" s="22"/>
      <c r="HD1063" s="22"/>
      <c r="HE1063" s="22"/>
      <c r="HF1063" s="22"/>
      <c r="HG1063" s="22"/>
      <c r="HH1063" s="22"/>
      <c r="HI1063" s="22"/>
      <c r="HJ1063" s="22"/>
      <c r="HK1063" s="22"/>
      <c r="HL1063" s="22"/>
      <c r="HM1063" s="22"/>
      <c r="HN1063" s="22"/>
      <c r="HO1063" s="22"/>
      <c r="HP1063" s="22"/>
      <c r="HQ1063" s="22"/>
      <c r="HR1063" s="22"/>
      <c r="HS1063" s="22"/>
      <c r="HT1063" s="22"/>
      <c r="HU1063" s="22"/>
      <c r="HV1063" s="22"/>
      <c r="HW1063" s="22"/>
      <c r="HX1063" s="22"/>
      <c r="HY1063" s="22"/>
      <c r="HZ1063" s="22"/>
      <c r="IA1063" s="22"/>
      <c r="IB1063" s="22"/>
      <c r="IC1063" s="22"/>
      <c r="ID1063" s="22"/>
      <c r="IE1063" s="22"/>
      <c r="IF1063" s="22"/>
      <c r="IG1063" s="22"/>
      <c r="IH1063" s="22"/>
      <c r="II1063" s="22"/>
      <c r="IJ1063" s="22"/>
      <c r="IK1063" s="22"/>
      <c r="IL1063" s="22"/>
      <c r="IM1063" s="22"/>
      <c r="IN1063" s="22"/>
      <c r="IO1063" s="22"/>
    </row>
    <row r="1064" spans="1:249">
      <c r="A1064" s="32"/>
      <c r="B1064" s="22"/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3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  <c r="CG1064" s="22"/>
      <c r="CH1064" s="22"/>
      <c r="CI1064" s="22"/>
      <c r="CJ1064" s="22"/>
      <c r="CK1064" s="22"/>
      <c r="CL1064" s="22"/>
      <c r="CM1064" s="22"/>
      <c r="CN1064" s="22"/>
      <c r="CO1064" s="22"/>
      <c r="CP1064" s="22"/>
      <c r="CQ1064" s="22"/>
      <c r="CR1064" s="22"/>
      <c r="CS1064" s="22"/>
      <c r="CT1064" s="22"/>
      <c r="CU1064" s="22"/>
      <c r="CV1064" s="22"/>
      <c r="CW1064" s="22"/>
      <c r="CX1064" s="22"/>
      <c r="CY1064" s="22"/>
      <c r="CZ1064" s="22"/>
      <c r="DA1064" s="22"/>
      <c r="DB1064" s="22"/>
      <c r="DC1064" s="22"/>
      <c r="DD1064" s="22"/>
      <c r="DE1064" s="22"/>
      <c r="DF1064" s="22"/>
      <c r="DG1064" s="22"/>
      <c r="DH1064" s="22"/>
      <c r="DI1064" s="22"/>
      <c r="DJ1064" s="22"/>
      <c r="DK1064" s="22"/>
      <c r="DL1064" s="22"/>
      <c r="DM1064" s="22"/>
      <c r="DN1064" s="22"/>
      <c r="DO1064" s="22"/>
      <c r="DP1064" s="22"/>
      <c r="DQ1064" s="22"/>
      <c r="DR1064" s="22"/>
      <c r="DS1064" s="22"/>
      <c r="DT1064" s="22"/>
      <c r="DU1064" s="22"/>
      <c r="DV1064" s="22"/>
      <c r="DW1064" s="22"/>
      <c r="DX1064" s="22"/>
      <c r="DY1064" s="22"/>
      <c r="DZ1064" s="22"/>
      <c r="EA1064" s="22"/>
      <c r="EB1064" s="22"/>
      <c r="EC1064" s="22"/>
      <c r="ED1064" s="22"/>
      <c r="EE1064" s="22"/>
      <c r="EF1064" s="22"/>
      <c r="EG1064" s="22"/>
      <c r="EH1064" s="22"/>
      <c r="EI1064" s="22"/>
      <c r="EJ1064" s="22"/>
      <c r="EK1064" s="22"/>
      <c r="EL1064" s="22"/>
      <c r="EM1064" s="22"/>
      <c r="EN1064" s="22"/>
      <c r="EO1064" s="22"/>
      <c r="EP1064" s="22"/>
      <c r="EQ1064" s="22"/>
      <c r="ER1064" s="22"/>
      <c r="ES1064" s="22"/>
      <c r="ET1064" s="22"/>
      <c r="EU1064" s="22"/>
      <c r="EV1064" s="22"/>
      <c r="EW1064" s="22"/>
      <c r="EX1064" s="22"/>
      <c r="EY1064" s="22"/>
      <c r="EZ1064" s="22"/>
      <c r="FA1064" s="22"/>
      <c r="FB1064" s="22"/>
      <c r="FC1064" s="22"/>
      <c r="FD1064" s="22"/>
      <c r="FE1064" s="22"/>
      <c r="FF1064" s="22"/>
      <c r="FG1064" s="22"/>
      <c r="FH1064" s="22"/>
      <c r="FI1064" s="22"/>
      <c r="FJ1064" s="22"/>
      <c r="FK1064" s="22"/>
      <c r="FL1064" s="22"/>
      <c r="FM1064" s="22"/>
      <c r="FN1064" s="22"/>
      <c r="FO1064" s="22"/>
      <c r="FP1064" s="22"/>
      <c r="FQ1064" s="22"/>
      <c r="FR1064" s="22"/>
      <c r="FS1064" s="22"/>
      <c r="FT1064" s="22"/>
      <c r="FU1064" s="22"/>
      <c r="FV1064" s="22"/>
      <c r="FW1064" s="22"/>
      <c r="FX1064" s="22"/>
      <c r="FY1064" s="22"/>
      <c r="FZ1064" s="22"/>
      <c r="GA1064" s="22"/>
      <c r="GB1064" s="22"/>
      <c r="GC1064" s="22"/>
      <c r="GD1064" s="22"/>
      <c r="GE1064" s="22"/>
      <c r="GF1064" s="22"/>
      <c r="GG1064" s="22"/>
      <c r="GH1064" s="22"/>
      <c r="GI1064" s="22"/>
      <c r="GJ1064" s="22"/>
      <c r="GK1064" s="22"/>
      <c r="GL1064" s="22"/>
      <c r="GM1064" s="22"/>
      <c r="GN1064" s="22"/>
      <c r="GO1064" s="22"/>
      <c r="GP1064" s="22"/>
      <c r="GQ1064" s="22"/>
      <c r="GR1064" s="22"/>
      <c r="GS1064" s="22"/>
      <c r="GT1064" s="22"/>
      <c r="GU1064" s="22"/>
      <c r="GV1064" s="22"/>
      <c r="GW1064" s="22"/>
      <c r="GX1064" s="22"/>
      <c r="GY1064" s="22"/>
      <c r="GZ1064" s="22"/>
      <c r="HA1064" s="22"/>
      <c r="HB1064" s="22"/>
      <c r="HC1064" s="22"/>
      <c r="HD1064" s="22"/>
      <c r="HE1064" s="22"/>
      <c r="HF1064" s="22"/>
      <c r="HG1064" s="22"/>
      <c r="HH1064" s="22"/>
      <c r="HI1064" s="22"/>
      <c r="HJ1064" s="22"/>
      <c r="HK1064" s="22"/>
      <c r="HL1064" s="22"/>
      <c r="HM1064" s="22"/>
      <c r="HN1064" s="22"/>
      <c r="HO1064" s="22"/>
      <c r="HP1064" s="22"/>
      <c r="HQ1064" s="22"/>
      <c r="HR1064" s="22"/>
      <c r="HS1064" s="22"/>
      <c r="HT1064" s="22"/>
      <c r="HU1064" s="22"/>
      <c r="HV1064" s="22"/>
      <c r="HW1064" s="22"/>
      <c r="HX1064" s="22"/>
      <c r="HY1064" s="22"/>
      <c r="HZ1064" s="22"/>
      <c r="IA1064" s="22"/>
      <c r="IB1064" s="22"/>
      <c r="IC1064" s="22"/>
      <c r="ID1064" s="22"/>
      <c r="IE1064" s="22"/>
      <c r="IF1064" s="22"/>
      <c r="IG1064" s="22"/>
      <c r="IH1064" s="22"/>
      <c r="II1064" s="22"/>
      <c r="IJ1064" s="22"/>
      <c r="IK1064" s="22"/>
      <c r="IL1064" s="22"/>
      <c r="IM1064" s="22"/>
      <c r="IN1064" s="22"/>
      <c r="IO1064" s="22"/>
    </row>
    <row r="1065" spans="1:249">
      <c r="A1065" s="32"/>
      <c r="B1065" s="22"/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3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  <c r="CK1065" s="22"/>
      <c r="CL1065" s="22"/>
      <c r="CM1065" s="22"/>
      <c r="CN1065" s="22"/>
      <c r="CO1065" s="22"/>
      <c r="CP1065" s="22"/>
      <c r="CQ1065" s="22"/>
      <c r="CR1065" s="22"/>
      <c r="CS1065" s="22"/>
      <c r="CT1065" s="22"/>
      <c r="CU1065" s="22"/>
      <c r="CV1065" s="22"/>
      <c r="CW1065" s="22"/>
      <c r="CX1065" s="22"/>
      <c r="CY1065" s="22"/>
      <c r="CZ1065" s="22"/>
      <c r="DA1065" s="22"/>
      <c r="DB1065" s="22"/>
      <c r="DC1065" s="22"/>
      <c r="DD1065" s="22"/>
      <c r="DE1065" s="22"/>
      <c r="DF1065" s="22"/>
      <c r="DG1065" s="22"/>
      <c r="DH1065" s="22"/>
      <c r="DI1065" s="22"/>
      <c r="DJ1065" s="22"/>
      <c r="DK1065" s="22"/>
      <c r="DL1065" s="22"/>
      <c r="DM1065" s="22"/>
      <c r="DN1065" s="22"/>
      <c r="DO1065" s="22"/>
      <c r="DP1065" s="22"/>
      <c r="DQ1065" s="22"/>
      <c r="DR1065" s="22"/>
      <c r="DS1065" s="22"/>
      <c r="DT1065" s="22"/>
      <c r="DU1065" s="22"/>
      <c r="DV1065" s="22"/>
      <c r="DW1065" s="22"/>
      <c r="DX1065" s="22"/>
      <c r="DY1065" s="22"/>
      <c r="DZ1065" s="22"/>
      <c r="EA1065" s="22"/>
      <c r="EB1065" s="22"/>
      <c r="EC1065" s="22"/>
      <c r="ED1065" s="22"/>
      <c r="EE1065" s="22"/>
      <c r="EF1065" s="22"/>
      <c r="EG1065" s="22"/>
      <c r="EH1065" s="22"/>
      <c r="EI1065" s="22"/>
      <c r="EJ1065" s="22"/>
      <c r="EK1065" s="22"/>
      <c r="EL1065" s="22"/>
      <c r="EM1065" s="22"/>
      <c r="EN1065" s="22"/>
      <c r="EO1065" s="22"/>
      <c r="EP1065" s="22"/>
      <c r="EQ1065" s="22"/>
      <c r="ER1065" s="22"/>
      <c r="ES1065" s="22"/>
      <c r="ET1065" s="22"/>
      <c r="EU1065" s="22"/>
      <c r="EV1065" s="22"/>
      <c r="EW1065" s="22"/>
      <c r="EX1065" s="22"/>
      <c r="EY1065" s="22"/>
      <c r="EZ1065" s="22"/>
      <c r="FA1065" s="22"/>
      <c r="FB1065" s="22"/>
      <c r="FC1065" s="22"/>
      <c r="FD1065" s="22"/>
      <c r="FE1065" s="22"/>
      <c r="FF1065" s="22"/>
      <c r="FG1065" s="22"/>
      <c r="FH1065" s="22"/>
      <c r="FI1065" s="22"/>
      <c r="FJ1065" s="22"/>
      <c r="FK1065" s="22"/>
      <c r="FL1065" s="22"/>
      <c r="FM1065" s="22"/>
      <c r="FN1065" s="22"/>
      <c r="FO1065" s="22"/>
      <c r="FP1065" s="22"/>
      <c r="FQ1065" s="22"/>
      <c r="FR1065" s="22"/>
      <c r="FS1065" s="22"/>
      <c r="FT1065" s="22"/>
      <c r="FU1065" s="22"/>
      <c r="FV1065" s="22"/>
      <c r="FW1065" s="22"/>
      <c r="FX1065" s="22"/>
      <c r="FY1065" s="22"/>
      <c r="FZ1065" s="22"/>
      <c r="GA1065" s="22"/>
      <c r="GB1065" s="22"/>
      <c r="GC1065" s="22"/>
      <c r="GD1065" s="22"/>
      <c r="GE1065" s="22"/>
      <c r="GF1065" s="22"/>
      <c r="GG1065" s="22"/>
      <c r="GH1065" s="22"/>
      <c r="GI1065" s="22"/>
      <c r="GJ1065" s="22"/>
      <c r="GK1065" s="22"/>
      <c r="GL1065" s="22"/>
      <c r="GM1065" s="22"/>
      <c r="GN1065" s="22"/>
      <c r="GO1065" s="22"/>
      <c r="GP1065" s="22"/>
      <c r="GQ1065" s="22"/>
      <c r="GR1065" s="22"/>
      <c r="GS1065" s="22"/>
      <c r="GT1065" s="22"/>
      <c r="GU1065" s="22"/>
      <c r="GV1065" s="22"/>
      <c r="GW1065" s="22"/>
      <c r="GX1065" s="22"/>
      <c r="GY1065" s="22"/>
      <c r="GZ1065" s="22"/>
      <c r="HA1065" s="22"/>
      <c r="HB1065" s="22"/>
      <c r="HC1065" s="22"/>
      <c r="HD1065" s="22"/>
      <c r="HE1065" s="22"/>
      <c r="HF1065" s="22"/>
      <c r="HG1065" s="22"/>
      <c r="HH1065" s="22"/>
      <c r="HI1065" s="22"/>
      <c r="HJ1065" s="22"/>
      <c r="HK1065" s="22"/>
      <c r="HL1065" s="22"/>
      <c r="HM1065" s="22"/>
      <c r="HN1065" s="22"/>
      <c r="HO1065" s="22"/>
      <c r="HP1065" s="22"/>
      <c r="HQ1065" s="22"/>
      <c r="HR1065" s="22"/>
      <c r="HS1065" s="22"/>
      <c r="HT1065" s="22"/>
      <c r="HU1065" s="22"/>
      <c r="HV1065" s="22"/>
      <c r="HW1065" s="22"/>
      <c r="HX1065" s="22"/>
      <c r="HY1065" s="22"/>
      <c r="HZ1065" s="22"/>
      <c r="IA1065" s="22"/>
      <c r="IB1065" s="22"/>
      <c r="IC1065" s="22"/>
      <c r="ID1065" s="22"/>
      <c r="IE1065" s="22"/>
      <c r="IF1065" s="22"/>
      <c r="IG1065" s="22"/>
      <c r="IH1065" s="22"/>
      <c r="II1065" s="22"/>
      <c r="IJ1065" s="22"/>
      <c r="IK1065" s="22"/>
      <c r="IL1065" s="22"/>
      <c r="IM1065" s="22"/>
      <c r="IN1065" s="22"/>
      <c r="IO1065" s="22"/>
    </row>
    <row r="1066" spans="1:249">
      <c r="A1066" s="32"/>
      <c r="B1066" s="22"/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3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  <c r="CK1066" s="22"/>
      <c r="CL1066" s="22"/>
      <c r="CM1066" s="22"/>
      <c r="CN1066" s="22"/>
      <c r="CO1066" s="22"/>
      <c r="CP1066" s="22"/>
      <c r="CQ1066" s="22"/>
      <c r="CR1066" s="22"/>
      <c r="CS1066" s="22"/>
      <c r="CT1066" s="22"/>
      <c r="CU1066" s="22"/>
      <c r="CV1066" s="22"/>
      <c r="CW1066" s="22"/>
      <c r="CX1066" s="22"/>
      <c r="CY1066" s="22"/>
      <c r="CZ1066" s="22"/>
      <c r="DA1066" s="22"/>
      <c r="DB1066" s="22"/>
      <c r="DC1066" s="22"/>
      <c r="DD1066" s="22"/>
      <c r="DE1066" s="22"/>
      <c r="DF1066" s="22"/>
      <c r="DG1066" s="22"/>
      <c r="DH1066" s="22"/>
      <c r="DI1066" s="22"/>
      <c r="DJ1066" s="22"/>
      <c r="DK1066" s="22"/>
      <c r="DL1066" s="22"/>
      <c r="DM1066" s="22"/>
      <c r="DN1066" s="22"/>
      <c r="DO1066" s="22"/>
      <c r="DP1066" s="22"/>
      <c r="DQ1066" s="22"/>
      <c r="DR1066" s="22"/>
      <c r="DS1066" s="22"/>
      <c r="DT1066" s="22"/>
      <c r="DU1066" s="22"/>
      <c r="DV1066" s="22"/>
      <c r="DW1066" s="22"/>
      <c r="DX1066" s="22"/>
      <c r="DY1066" s="22"/>
      <c r="DZ1066" s="22"/>
      <c r="EA1066" s="22"/>
      <c r="EB1066" s="22"/>
      <c r="EC1066" s="22"/>
      <c r="ED1066" s="22"/>
      <c r="EE1066" s="22"/>
      <c r="EF1066" s="22"/>
      <c r="EG1066" s="22"/>
      <c r="EH1066" s="22"/>
      <c r="EI1066" s="22"/>
      <c r="EJ1066" s="22"/>
      <c r="EK1066" s="22"/>
      <c r="EL1066" s="22"/>
      <c r="EM1066" s="22"/>
      <c r="EN1066" s="22"/>
      <c r="EO1066" s="22"/>
      <c r="EP1066" s="22"/>
      <c r="EQ1066" s="22"/>
      <c r="ER1066" s="22"/>
      <c r="ES1066" s="22"/>
      <c r="ET1066" s="22"/>
      <c r="EU1066" s="22"/>
      <c r="EV1066" s="22"/>
      <c r="EW1066" s="22"/>
      <c r="EX1066" s="22"/>
      <c r="EY1066" s="22"/>
      <c r="EZ1066" s="22"/>
      <c r="FA1066" s="22"/>
      <c r="FB1066" s="22"/>
      <c r="FC1066" s="22"/>
      <c r="FD1066" s="22"/>
      <c r="FE1066" s="22"/>
      <c r="FF1066" s="22"/>
      <c r="FG1066" s="22"/>
      <c r="FH1066" s="22"/>
      <c r="FI1066" s="22"/>
      <c r="FJ1066" s="22"/>
      <c r="FK1066" s="22"/>
      <c r="FL1066" s="22"/>
      <c r="FM1066" s="22"/>
      <c r="FN1066" s="22"/>
      <c r="FO1066" s="22"/>
      <c r="FP1066" s="22"/>
      <c r="FQ1066" s="22"/>
      <c r="FR1066" s="22"/>
      <c r="FS1066" s="22"/>
      <c r="FT1066" s="22"/>
      <c r="FU1066" s="22"/>
      <c r="FV1066" s="22"/>
      <c r="FW1066" s="22"/>
      <c r="FX1066" s="22"/>
      <c r="FY1066" s="22"/>
      <c r="FZ1066" s="22"/>
      <c r="GA1066" s="22"/>
      <c r="GB1066" s="22"/>
      <c r="GC1066" s="22"/>
      <c r="GD1066" s="22"/>
      <c r="GE1066" s="22"/>
      <c r="GF1066" s="22"/>
      <c r="GG1066" s="22"/>
      <c r="GH1066" s="22"/>
      <c r="GI1066" s="22"/>
      <c r="GJ1066" s="22"/>
      <c r="GK1066" s="22"/>
      <c r="GL1066" s="22"/>
      <c r="GM1066" s="22"/>
      <c r="GN1066" s="22"/>
      <c r="GO1066" s="22"/>
      <c r="GP1066" s="22"/>
      <c r="GQ1066" s="22"/>
      <c r="GR1066" s="22"/>
      <c r="GS1066" s="22"/>
      <c r="GT1066" s="22"/>
      <c r="GU1066" s="22"/>
      <c r="GV1066" s="22"/>
      <c r="GW1066" s="22"/>
      <c r="GX1066" s="22"/>
      <c r="GY1066" s="22"/>
      <c r="GZ1066" s="22"/>
      <c r="HA1066" s="22"/>
      <c r="HB1066" s="22"/>
      <c r="HC1066" s="22"/>
      <c r="HD1066" s="22"/>
      <c r="HE1066" s="22"/>
      <c r="HF1066" s="22"/>
      <c r="HG1066" s="22"/>
      <c r="HH1066" s="22"/>
      <c r="HI1066" s="22"/>
      <c r="HJ1066" s="22"/>
      <c r="HK1066" s="22"/>
      <c r="HL1066" s="22"/>
      <c r="HM1066" s="22"/>
      <c r="HN1066" s="22"/>
      <c r="HO1066" s="22"/>
      <c r="HP1066" s="22"/>
      <c r="HQ1066" s="22"/>
      <c r="HR1066" s="22"/>
      <c r="HS1066" s="22"/>
      <c r="HT1066" s="22"/>
      <c r="HU1066" s="22"/>
      <c r="HV1066" s="22"/>
      <c r="HW1066" s="22"/>
      <c r="HX1066" s="22"/>
      <c r="HY1066" s="22"/>
      <c r="HZ1066" s="22"/>
      <c r="IA1066" s="22"/>
      <c r="IB1066" s="22"/>
      <c r="IC1066" s="22"/>
      <c r="ID1066" s="22"/>
      <c r="IE1066" s="22"/>
      <c r="IF1066" s="22"/>
      <c r="IG1066" s="22"/>
      <c r="IH1066" s="22"/>
      <c r="II1066" s="22"/>
      <c r="IJ1066" s="22"/>
      <c r="IK1066" s="22"/>
      <c r="IL1066" s="22"/>
      <c r="IM1066" s="22"/>
      <c r="IN1066" s="22"/>
      <c r="IO1066" s="22"/>
    </row>
    <row r="1067" spans="1:249">
      <c r="A1067" s="32"/>
      <c r="B1067" s="22"/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3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  <c r="EZ1067" s="22"/>
      <c r="FA1067" s="22"/>
      <c r="FB1067" s="22"/>
      <c r="FC1067" s="22"/>
      <c r="FD1067" s="22"/>
      <c r="FE1067" s="22"/>
      <c r="FF1067" s="22"/>
      <c r="FG1067" s="22"/>
      <c r="FH1067" s="22"/>
      <c r="FI1067" s="22"/>
      <c r="FJ1067" s="22"/>
      <c r="FK1067" s="22"/>
      <c r="FL1067" s="22"/>
      <c r="FM1067" s="22"/>
      <c r="FN1067" s="22"/>
      <c r="FO1067" s="22"/>
      <c r="FP1067" s="22"/>
      <c r="FQ1067" s="22"/>
      <c r="FR1067" s="22"/>
      <c r="FS1067" s="22"/>
      <c r="FT1067" s="22"/>
      <c r="FU1067" s="22"/>
      <c r="FV1067" s="22"/>
      <c r="FW1067" s="22"/>
      <c r="FX1067" s="22"/>
      <c r="FY1067" s="22"/>
      <c r="FZ1067" s="22"/>
      <c r="GA1067" s="22"/>
      <c r="GB1067" s="22"/>
      <c r="GC1067" s="22"/>
      <c r="GD1067" s="22"/>
      <c r="GE1067" s="22"/>
      <c r="GF1067" s="22"/>
      <c r="GG1067" s="22"/>
      <c r="GH1067" s="22"/>
      <c r="GI1067" s="22"/>
      <c r="GJ1067" s="22"/>
      <c r="GK1067" s="22"/>
      <c r="GL1067" s="22"/>
      <c r="GM1067" s="22"/>
      <c r="GN1067" s="22"/>
      <c r="GO1067" s="22"/>
      <c r="GP1067" s="22"/>
      <c r="GQ1067" s="22"/>
      <c r="GR1067" s="22"/>
      <c r="GS1067" s="22"/>
      <c r="GT1067" s="22"/>
      <c r="GU1067" s="22"/>
      <c r="GV1067" s="22"/>
      <c r="GW1067" s="22"/>
      <c r="GX1067" s="22"/>
      <c r="GY1067" s="22"/>
      <c r="GZ1067" s="22"/>
      <c r="HA1067" s="22"/>
      <c r="HB1067" s="22"/>
      <c r="HC1067" s="22"/>
      <c r="HD1067" s="22"/>
      <c r="HE1067" s="22"/>
      <c r="HF1067" s="22"/>
      <c r="HG1067" s="22"/>
      <c r="HH1067" s="22"/>
      <c r="HI1067" s="22"/>
      <c r="HJ1067" s="22"/>
      <c r="HK1067" s="22"/>
      <c r="HL1067" s="22"/>
      <c r="HM1067" s="22"/>
      <c r="HN1067" s="22"/>
      <c r="HO1067" s="22"/>
      <c r="HP1067" s="22"/>
      <c r="HQ1067" s="22"/>
      <c r="HR1067" s="22"/>
      <c r="HS1067" s="22"/>
      <c r="HT1067" s="22"/>
      <c r="HU1067" s="22"/>
      <c r="HV1067" s="22"/>
      <c r="HW1067" s="22"/>
      <c r="HX1067" s="22"/>
      <c r="HY1067" s="22"/>
      <c r="HZ1067" s="22"/>
      <c r="IA1067" s="22"/>
      <c r="IB1067" s="22"/>
      <c r="IC1067" s="22"/>
      <c r="ID1067" s="22"/>
      <c r="IE1067" s="22"/>
      <c r="IF1067" s="22"/>
      <c r="IG1067" s="22"/>
      <c r="IH1067" s="22"/>
      <c r="II1067" s="22"/>
      <c r="IJ1067" s="22"/>
      <c r="IK1067" s="22"/>
      <c r="IL1067" s="22"/>
      <c r="IM1067" s="22"/>
      <c r="IN1067" s="22"/>
      <c r="IO1067" s="22"/>
    </row>
    <row r="1068" spans="1:249">
      <c r="A1068" s="32"/>
      <c r="B1068" s="22"/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3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  <c r="CK1068" s="22"/>
      <c r="CL1068" s="22"/>
      <c r="CM1068" s="22"/>
      <c r="CN1068" s="22"/>
      <c r="CO1068" s="22"/>
      <c r="CP1068" s="22"/>
      <c r="CQ1068" s="22"/>
      <c r="CR1068" s="22"/>
      <c r="CS1068" s="22"/>
      <c r="CT1068" s="22"/>
      <c r="CU1068" s="22"/>
      <c r="CV1068" s="22"/>
      <c r="CW1068" s="22"/>
      <c r="CX1068" s="22"/>
      <c r="CY1068" s="22"/>
      <c r="CZ1068" s="22"/>
      <c r="DA1068" s="22"/>
      <c r="DB1068" s="22"/>
      <c r="DC1068" s="22"/>
      <c r="DD1068" s="22"/>
      <c r="DE1068" s="22"/>
      <c r="DF1068" s="22"/>
      <c r="DG1068" s="22"/>
      <c r="DH1068" s="22"/>
      <c r="DI1068" s="22"/>
      <c r="DJ1068" s="22"/>
      <c r="DK1068" s="22"/>
      <c r="DL1068" s="22"/>
      <c r="DM1068" s="22"/>
      <c r="DN1068" s="22"/>
      <c r="DO1068" s="22"/>
      <c r="DP1068" s="22"/>
      <c r="DQ1068" s="22"/>
      <c r="DR1068" s="22"/>
      <c r="DS1068" s="22"/>
      <c r="DT1068" s="22"/>
      <c r="DU1068" s="22"/>
      <c r="DV1068" s="22"/>
      <c r="DW1068" s="22"/>
      <c r="DX1068" s="22"/>
      <c r="DY1068" s="22"/>
      <c r="DZ1068" s="22"/>
      <c r="EA1068" s="22"/>
      <c r="EB1068" s="22"/>
      <c r="EC1068" s="22"/>
      <c r="ED1068" s="22"/>
      <c r="EE1068" s="22"/>
      <c r="EF1068" s="22"/>
      <c r="EG1068" s="22"/>
      <c r="EH1068" s="22"/>
      <c r="EI1068" s="22"/>
      <c r="EJ1068" s="22"/>
      <c r="EK1068" s="22"/>
      <c r="EL1068" s="22"/>
      <c r="EM1068" s="22"/>
      <c r="EN1068" s="22"/>
      <c r="EO1068" s="22"/>
      <c r="EP1068" s="22"/>
      <c r="EQ1068" s="22"/>
      <c r="ER1068" s="22"/>
      <c r="ES1068" s="22"/>
      <c r="ET1068" s="22"/>
      <c r="EU1068" s="22"/>
      <c r="EV1068" s="22"/>
      <c r="EW1068" s="22"/>
      <c r="EX1068" s="22"/>
      <c r="EY1068" s="22"/>
      <c r="EZ1068" s="22"/>
      <c r="FA1068" s="22"/>
      <c r="FB1068" s="22"/>
      <c r="FC1068" s="22"/>
      <c r="FD1068" s="22"/>
      <c r="FE1068" s="22"/>
      <c r="FF1068" s="22"/>
      <c r="FG1068" s="22"/>
      <c r="FH1068" s="22"/>
      <c r="FI1068" s="22"/>
      <c r="FJ1068" s="22"/>
      <c r="FK1068" s="22"/>
      <c r="FL1068" s="22"/>
      <c r="FM1068" s="22"/>
      <c r="FN1068" s="22"/>
      <c r="FO1068" s="22"/>
      <c r="FP1068" s="22"/>
      <c r="FQ1068" s="22"/>
      <c r="FR1068" s="22"/>
      <c r="FS1068" s="22"/>
      <c r="FT1068" s="22"/>
      <c r="FU1068" s="22"/>
      <c r="FV1068" s="22"/>
      <c r="FW1068" s="22"/>
      <c r="FX1068" s="22"/>
      <c r="FY1068" s="22"/>
      <c r="FZ1068" s="22"/>
      <c r="GA1068" s="22"/>
      <c r="GB1068" s="22"/>
      <c r="GC1068" s="22"/>
      <c r="GD1068" s="22"/>
      <c r="GE1068" s="22"/>
      <c r="GF1068" s="22"/>
      <c r="GG1068" s="22"/>
      <c r="GH1068" s="22"/>
      <c r="GI1068" s="22"/>
      <c r="GJ1068" s="22"/>
      <c r="GK1068" s="22"/>
      <c r="GL1068" s="22"/>
      <c r="GM1068" s="22"/>
      <c r="GN1068" s="22"/>
      <c r="GO1068" s="22"/>
      <c r="GP1068" s="22"/>
      <c r="GQ1068" s="22"/>
      <c r="GR1068" s="22"/>
      <c r="GS1068" s="22"/>
      <c r="GT1068" s="22"/>
      <c r="GU1068" s="22"/>
      <c r="GV1068" s="22"/>
      <c r="GW1068" s="22"/>
      <c r="GX1068" s="22"/>
      <c r="GY1068" s="22"/>
      <c r="GZ1068" s="22"/>
      <c r="HA1068" s="22"/>
      <c r="HB1068" s="22"/>
      <c r="HC1068" s="22"/>
      <c r="HD1068" s="22"/>
      <c r="HE1068" s="22"/>
      <c r="HF1068" s="22"/>
      <c r="HG1068" s="22"/>
      <c r="HH1068" s="22"/>
      <c r="HI1068" s="22"/>
      <c r="HJ1068" s="22"/>
      <c r="HK1068" s="22"/>
      <c r="HL1068" s="22"/>
      <c r="HM1068" s="22"/>
      <c r="HN1068" s="22"/>
      <c r="HO1068" s="22"/>
      <c r="HP1068" s="22"/>
      <c r="HQ1068" s="22"/>
      <c r="HR1068" s="22"/>
      <c r="HS1068" s="22"/>
      <c r="HT1068" s="22"/>
      <c r="HU1068" s="22"/>
      <c r="HV1068" s="22"/>
      <c r="HW1068" s="22"/>
      <c r="HX1068" s="22"/>
      <c r="HY1068" s="22"/>
      <c r="HZ1068" s="22"/>
      <c r="IA1068" s="22"/>
      <c r="IB1068" s="22"/>
      <c r="IC1068" s="22"/>
      <c r="ID1068" s="22"/>
      <c r="IE1068" s="22"/>
      <c r="IF1068" s="22"/>
      <c r="IG1068" s="22"/>
      <c r="IH1068" s="22"/>
      <c r="II1068" s="22"/>
      <c r="IJ1068" s="22"/>
      <c r="IK1068" s="22"/>
      <c r="IL1068" s="22"/>
      <c r="IM1068" s="22"/>
      <c r="IN1068" s="22"/>
      <c r="IO1068" s="22"/>
    </row>
    <row r="1069" spans="1:249">
      <c r="A1069" s="32"/>
      <c r="B1069" s="22"/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3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  <c r="CC1069" s="22"/>
      <c r="CD1069" s="22"/>
      <c r="CE1069" s="22"/>
      <c r="CF1069" s="22"/>
      <c r="CG1069" s="22"/>
      <c r="CH1069" s="22"/>
      <c r="CI1069" s="22"/>
      <c r="CJ1069" s="22"/>
      <c r="CK1069" s="22"/>
      <c r="CL1069" s="22"/>
      <c r="CM1069" s="22"/>
      <c r="CN1069" s="22"/>
      <c r="CO1069" s="22"/>
      <c r="CP1069" s="22"/>
      <c r="CQ1069" s="22"/>
      <c r="CR1069" s="22"/>
      <c r="CS1069" s="22"/>
      <c r="CT1069" s="22"/>
      <c r="CU1069" s="22"/>
      <c r="CV1069" s="22"/>
      <c r="CW1069" s="22"/>
      <c r="CX1069" s="22"/>
      <c r="CY1069" s="22"/>
      <c r="CZ1069" s="22"/>
      <c r="DA1069" s="22"/>
      <c r="DB1069" s="22"/>
      <c r="DC1069" s="22"/>
      <c r="DD1069" s="22"/>
      <c r="DE1069" s="22"/>
      <c r="DF1069" s="22"/>
      <c r="DG1069" s="22"/>
      <c r="DH1069" s="22"/>
      <c r="DI1069" s="22"/>
      <c r="DJ1069" s="22"/>
      <c r="DK1069" s="22"/>
      <c r="DL1069" s="22"/>
      <c r="DM1069" s="22"/>
      <c r="DN1069" s="22"/>
      <c r="DO1069" s="22"/>
      <c r="DP1069" s="22"/>
      <c r="DQ1069" s="22"/>
      <c r="DR1069" s="22"/>
      <c r="DS1069" s="22"/>
      <c r="DT1069" s="22"/>
      <c r="DU1069" s="22"/>
      <c r="DV1069" s="22"/>
      <c r="DW1069" s="22"/>
      <c r="DX1069" s="22"/>
      <c r="DY1069" s="22"/>
      <c r="DZ1069" s="22"/>
      <c r="EA1069" s="22"/>
      <c r="EB1069" s="22"/>
      <c r="EC1069" s="22"/>
      <c r="ED1069" s="22"/>
      <c r="EE1069" s="22"/>
      <c r="EF1069" s="22"/>
      <c r="EG1069" s="22"/>
      <c r="EH1069" s="22"/>
      <c r="EI1069" s="22"/>
      <c r="EJ1069" s="22"/>
      <c r="EK1069" s="22"/>
      <c r="EL1069" s="22"/>
      <c r="EM1069" s="22"/>
      <c r="EN1069" s="22"/>
      <c r="EO1069" s="22"/>
      <c r="EP1069" s="22"/>
      <c r="EQ1069" s="22"/>
      <c r="ER1069" s="22"/>
      <c r="ES1069" s="22"/>
      <c r="ET1069" s="22"/>
      <c r="EU1069" s="22"/>
      <c r="EV1069" s="22"/>
      <c r="EW1069" s="22"/>
      <c r="EX1069" s="22"/>
      <c r="EY1069" s="22"/>
      <c r="EZ1069" s="22"/>
      <c r="FA1069" s="22"/>
      <c r="FB1069" s="22"/>
      <c r="FC1069" s="22"/>
      <c r="FD1069" s="22"/>
      <c r="FE1069" s="22"/>
      <c r="FF1069" s="22"/>
      <c r="FG1069" s="22"/>
      <c r="FH1069" s="22"/>
      <c r="FI1069" s="22"/>
      <c r="FJ1069" s="22"/>
      <c r="FK1069" s="22"/>
      <c r="FL1069" s="22"/>
      <c r="FM1069" s="22"/>
      <c r="FN1069" s="22"/>
      <c r="FO1069" s="22"/>
      <c r="FP1069" s="22"/>
      <c r="FQ1069" s="22"/>
      <c r="FR1069" s="22"/>
      <c r="FS1069" s="22"/>
      <c r="FT1069" s="22"/>
      <c r="FU1069" s="22"/>
      <c r="FV1069" s="22"/>
      <c r="FW1069" s="22"/>
      <c r="FX1069" s="22"/>
      <c r="FY1069" s="22"/>
      <c r="FZ1069" s="22"/>
      <c r="GA1069" s="22"/>
      <c r="GB1069" s="22"/>
      <c r="GC1069" s="22"/>
      <c r="GD1069" s="22"/>
      <c r="GE1069" s="22"/>
      <c r="GF1069" s="22"/>
      <c r="GG1069" s="22"/>
      <c r="GH1069" s="22"/>
      <c r="GI1069" s="22"/>
      <c r="GJ1069" s="22"/>
      <c r="GK1069" s="22"/>
      <c r="GL1069" s="22"/>
      <c r="GM1069" s="22"/>
      <c r="GN1069" s="22"/>
      <c r="GO1069" s="22"/>
      <c r="GP1069" s="22"/>
      <c r="GQ1069" s="22"/>
      <c r="GR1069" s="22"/>
      <c r="GS1069" s="22"/>
      <c r="GT1069" s="22"/>
      <c r="GU1069" s="22"/>
      <c r="GV1069" s="22"/>
      <c r="GW1069" s="22"/>
      <c r="GX1069" s="22"/>
      <c r="GY1069" s="22"/>
      <c r="GZ1069" s="22"/>
      <c r="HA1069" s="22"/>
      <c r="HB1069" s="22"/>
      <c r="HC1069" s="22"/>
      <c r="HD1069" s="22"/>
      <c r="HE1069" s="22"/>
      <c r="HF1069" s="22"/>
      <c r="HG1069" s="22"/>
      <c r="HH1069" s="22"/>
      <c r="HI1069" s="22"/>
      <c r="HJ1069" s="22"/>
      <c r="HK1069" s="22"/>
      <c r="HL1069" s="22"/>
      <c r="HM1069" s="22"/>
      <c r="HN1069" s="22"/>
      <c r="HO1069" s="22"/>
      <c r="HP1069" s="22"/>
      <c r="HQ1069" s="22"/>
      <c r="HR1069" s="22"/>
      <c r="HS1069" s="22"/>
      <c r="HT1069" s="22"/>
      <c r="HU1069" s="22"/>
      <c r="HV1069" s="22"/>
      <c r="HW1069" s="22"/>
      <c r="HX1069" s="22"/>
      <c r="HY1069" s="22"/>
      <c r="HZ1069" s="22"/>
      <c r="IA1069" s="22"/>
      <c r="IB1069" s="22"/>
      <c r="IC1069" s="22"/>
      <c r="ID1069" s="22"/>
      <c r="IE1069" s="22"/>
      <c r="IF1069" s="22"/>
      <c r="IG1069" s="22"/>
      <c r="IH1069" s="22"/>
      <c r="II1069" s="22"/>
      <c r="IJ1069" s="22"/>
      <c r="IK1069" s="22"/>
      <c r="IL1069" s="22"/>
      <c r="IM1069" s="22"/>
      <c r="IN1069" s="22"/>
      <c r="IO1069" s="22"/>
    </row>
    <row r="1070" spans="1:249">
      <c r="A1070" s="32"/>
      <c r="B1070" s="22"/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3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  <c r="CC1070" s="22"/>
      <c r="CD1070" s="22"/>
      <c r="CE1070" s="22"/>
      <c r="CF1070" s="22"/>
      <c r="CG1070" s="22"/>
      <c r="CH1070" s="22"/>
      <c r="CI1070" s="22"/>
      <c r="CJ1070" s="22"/>
      <c r="CK1070" s="22"/>
      <c r="CL1070" s="22"/>
      <c r="CM1070" s="22"/>
      <c r="CN1070" s="22"/>
      <c r="CO1070" s="22"/>
      <c r="CP1070" s="22"/>
      <c r="CQ1070" s="22"/>
      <c r="CR1070" s="22"/>
      <c r="CS1070" s="22"/>
      <c r="CT1070" s="22"/>
      <c r="CU1070" s="22"/>
      <c r="CV1070" s="22"/>
      <c r="CW1070" s="22"/>
      <c r="CX1070" s="22"/>
      <c r="CY1070" s="22"/>
      <c r="CZ1070" s="22"/>
      <c r="DA1070" s="22"/>
      <c r="DB1070" s="22"/>
      <c r="DC1070" s="22"/>
      <c r="DD1070" s="22"/>
      <c r="DE1070" s="22"/>
      <c r="DF1070" s="22"/>
      <c r="DG1070" s="22"/>
      <c r="DH1070" s="22"/>
      <c r="DI1070" s="22"/>
      <c r="DJ1070" s="22"/>
      <c r="DK1070" s="22"/>
      <c r="DL1070" s="22"/>
      <c r="DM1070" s="22"/>
      <c r="DN1070" s="22"/>
      <c r="DO1070" s="22"/>
      <c r="DP1070" s="22"/>
      <c r="DQ1070" s="22"/>
      <c r="DR1070" s="22"/>
      <c r="DS1070" s="22"/>
      <c r="DT1070" s="22"/>
      <c r="DU1070" s="22"/>
      <c r="DV1070" s="22"/>
      <c r="DW1070" s="22"/>
      <c r="DX1070" s="22"/>
      <c r="DY1070" s="22"/>
      <c r="DZ1070" s="22"/>
      <c r="EA1070" s="22"/>
      <c r="EB1070" s="22"/>
      <c r="EC1070" s="22"/>
      <c r="ED1070" s="22"/>
      <c r="EE1070" s="22"/>
      <c r="EF1070" s="22"/>
      <c r="EG1070" s="22"/>
      <c r="EH1070" s="22"/>
      <c r="EI1070" s="22"/>
      <c r="EJ1070" s="22"/>
      <c r="EK1070" s="22"/>
      <c r="EL1070" s="22"/>
      <c r="EM1070" s="22"/>
      <c r="EN1070" s="22"/>
      <c r="EO1070" s="22"/>
      <c r="EP1070" s="22"/>
      <c r="EQ1070" s="22"/>
      <c r="ER1070" s="22"/>
      <c r="ES1070" s="22"/>
      <c r="ET1070" s="22"/>
      <c r="EU1070" s="22"/>
      <c r="EV1070" s="22"/>
      <c r="EW1070" s="22"/>
      <c r="EX1070" s="22"/>
      <c r="EY1070" s="22"/>
      <c r="EZ1070" s="22"/>
      <c r="FA1070" s="22"/>
      <c r="FB1070" s="22"/>
      <c r="FC1070" s="22"/>
      <c r="FD1070" s="22"/>
      <c r="FE1070" s="22"/>
      <c r="FF1070" s="22"/>
      <c r="FG1070" s="22"/>
      <c r="FH1070" s="22"/>
      <c r="FI1070" s="22"/>
      <c r="FJ1070" s="22"/>
      <c r="FK1070" s="22"/>
      <c r="FL1070" s="22"/>
      <c r="FM1070" s="22"/>
      <c r="FN1070" s="22"/>
      <c r="FO1070" s="22"/>
      <c r="FP1070" s="22"/>
      <c r="FQ1070" s="22"/>
      <c r="FR1070" s="22"/>
      <c r="FS1070" s="22"/>
      <c r="FT1070" s="22"/>
      <c r="FU1070" s="22"/>
      <c r="FV1070" s="22"/>
      <c r="FW1070" s="22"/>
      <c r="FX1070" s="22"/>
      <c r="FY1070" s="22"/>
      <c r="FZ1070" s="22"/>
      <c r="GA1070" s="22"/>
      <c r="GB1070" s="22"/>
      <c r="GC1070" s="22"/>
      <c r="GD1070" s="22"/>
      <c r="GE1070" s="22"/>
      <c r="GF1070" s="22"/>
      <c r="GG1070" s="22"/>
      <c r="GH1070" s="22"/>
      <c r="GI1070" s="22"/>
      <c r="GJ1070" s="22"/>
      <c r="GK1070" s="22"/>
      <c r="GL1070" s="22"/>
      <c r="GM1070" s="22"/>
      <c r="GN1070" s="22"/>
      <c r="GO1070" s="22"/>
      <c r="GP1070" s="22"/>
      <c r="GQ1070" s="22"/>
      <c r="GR1070" s="22"/>
      <c r="GS1070" s="22"/>
      <c r="GT1070" s="22"/>
      <c r="GU1070" s="22"/>
      <c r="GV1070" s="22"/>
      <c r="GW1070" s="22"/>
      <c r="GX1070" s="22"/>
      <c r="GY1070" s="22"/>
      <c r="GZ1070" s="22"/>
      <c r="HA1070" s="22"/>
      <c r="HB1070" s="22"/>
      <c r="HC1070" s="22"/>
      <c r="HD1070" s="22"/>
      <c r="HE1070" s="22"/>
      <c r="HF1070" s="22"/>
      <c r="HG1070" s="22"/>
      <c r="HH1070" s="22"/>
      <c r="HI1070" s="22"/>
      <c r="HJ1070" s="22"/>
      <c r="HK1070" s="22"/>
      <c r="HL1070" s="22"/>
      <c r="HM1070" s="22"/>
      <c r="HN1070" s="22"/>
      <c r="HO1070" s="22"/>
      <c r="HP1070" s="22"/>
      <c r="HQ1070" s="22"/>
      <c r="HR1070" s="22"/>
      <c r="HS1070" s="22"/>
      <c r="HT1070" s="22"/>
      <c r="HU1070" s="22"/>
      <c r="HV1070" s="22"/>
      <c r="HW1070" s="22"/>
      <c r="HX1070" s="22"/>
      <c r="HY1070" s="22"/>
      <c r="HZ1070" s="22"/>
      <c r="IA1070" s="22"/>
      <c r="IB1070" s="22"/>
      <c r="IC1070" s="22"/>
      <c r="ID1070" s="22"/>
      <c r="IE1070" s="22"/>
      <c r="IF1070" s="22"/>
      <c r="IG1070" s="22"/>
      <c r="IH1070" s="22"/>
      <c r="II1070" s="22"/>
      <c r="IJ1070" s="22"/>
      <c r="IK1070" s="22"/>
      <c r="IL1070" s="22"/>
      <c r="IM1070" s="22"/>
      <c r="IN1070" s="22"/>
      <c r="IO1070" s="22"/>
    </row>
    <row r="1071" spans="1:249">
      <c r="A1071" s="32"/>
      <c r="B1071" s="22"/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3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  <c r="CC1071" s="22"/>
      <c r="CD1071" s="22"/>
      <c r="CE1071" s="22"/>
      <c r="CF1071" s="22"/>
      <c r="CG1071" s="22"/>
      <c r="CH1071" s="22"/>
      <c r="CI1071" s="22"/>
      <c r="CJ1071" s="22"/>
      <c r="CK1071" s="22"/>
      <c r="CL1071" s="22"/>
      <c r="CM1071" s="22"/>
      <c r="CN1071" s="22"/>
      <c r="CO1071" s="22"/>
      <c r="CP1071" s="22"/>
      <c r="CQ1071" s="22"/>
      <c r="CR1071" s="22"/>
      <c r="CS1071" s="22"/>
      <c r="CT1071" s="22"/>
      <c r="CU1071" s="22"/>
      <c r="CV1071" s="22"/>
      <c r="CW1071" s="22"/>
      <c r="CX1071" s="22"/>
      <c r="CY1071" s="22"/>
      <c r="CZ1071" s="22"/>
      <c r="DA1071" s="22"/>
      <c r="DB1071" s="22"/>
      <c r="DC1071" s="22"/>
      <c r="DD1071" s="22"/>
      <c r="DE1071" s="22"/>
      <c r="DF1071" s="22"/>
      <c r="DG1071" s="22"/>
      <c r="DH1071" s="22"/>
      <c r="DI1071" s="22"/>
      <c r="DJ1071" s="22"/>
      <c r="DK1071" s="22"/>
      <c r="DL1071" s="22"/>
      <c r="DM1071" s="22"/>
      <c r="DN1071" s="22"/>
      <c r="DO1071" s="22"/>
      <c r="DP1071" s="22"/>
      <c r="DQ1071" s="22"/>
      <c r="DR1071" s="22"/>
      <c r="DS1071" s="22"/>
      <c r="DT1071" s="22"/>
      <c r="DU1071" s="22"/>
      <c r="DV1071" s="22"/>
      <c r="DW1071" s="22"/>
      <c r="DX1071" s="22"/>
      <c r="DY1071" s="22"/>
      <c r="DZ1071" s="22"/>
      <c r="EA1071" s="22"/>
      <c r="EB1071" s="22"/>
      <c r="EC1071" s="22"/>
      <c r="ED1071" s="22"/>
      <c r="EE1071" s="22"/>
      <c r="EF1071" s="22"/>
      <c r="EG1071" s="22"/>
      <c r="EH1071" s="22"/>
      <c r="EI1071" s="22"/>
      <c r="EJ1071" s="22"/>
      <c r="EK1071" s="22"/>
      <c r="EL1071" s="22"/>
      <c r="EM1071" s="22"/>
      <c r="EN1071" s="22"/>
      <c r="EO1071" s="22"/>
      <c r="EP1071" s="22"/>
      <c r="EQ1071" s="22"/>
      <c r="ER1071" s="22"/>
      <c r="ES1071" s="22"/>
      <c r="ET1071" s="22"/>
      <c r="EU1071" s="22"/>
      <c r="EV1071" s="22"/>
      <c r="EW1071" s="22"/>
      <c r="EX1071" s="22"/>
      <c r="EY1071" s="22"/>
      <c r="EZ1071" s="22"/>
      <c r="FA1071" s="22"/>
      <c r="FB1071" s="22"/>
      <c r="FC1071" s="22"/>
      <c r="FD1071" s="22"/>
      <c r="FE1071" s="22"/>
      <c r="FF1071" s="22"/>
      <c r="FG1071" s="22"/>
      <c r="FH1071" s="22"/>
      <c r="FI1071" s="22"/>
      <c r="FJ1071" s="22"/>
      <c r="FK1071" s="22"/>
      <c r="FL1071" s="22"/>
      <c r="FM1071" s="22"/>
      <c r="FN1071" s="22"/>
      <c r="FO1071" s="22"/>
      <c r="FP1071" s="22"/>
      <c r="FQ1071" s="22"/>
      <c r="FR1071" s="22"/>
      <c r="FS1071" s="22"/>
      <c r="FT1071" s="22"/>
      <c r="FU1071" s="22"/>
      <c r="FV1071" s="22"/>
      <c r="FW1071" s="22"/>
      <c r="FX1071" s="22"/>
      <c r="FY1071" s="22"/>
      <c r="FZ1071" s="22"/>
      <c r="GA1071" s="22"/>
      <c r="GB1071" s="22"/>
      <c r="GC1071" s="22"/>
      <c r="GD1071" s="22"/>
      <c r="GE1071" s="22"/>
      <c r="GF1071" s="22"/>
      <c r="GG1071" s="22"/>
      <c r="GH1071" s="22"/>
      <c r="GI1071" s="22"/>
      <c r="GJ1071" s="22"/>
      <c r="GK1071" s="22"/>
      <c r="GL1071" s="22"/>
      <c r="GM1071" s="22"/>
      <c r="GN1071" s="22"/>
      <c r="GO1071" s="22"/>
      <c r="GP1071" s="22"/>
      <c r="GQ1071" s="22"/>
      <c r="GR1071" s="22"/>
      <c r="GS1071" s="22"/>
      <c r="GT1071" s="22"/>
      <c r="GU1071" s="22"/>
      <c r="GV1071" s="22"/>
      <c r="GW1071" s="22"/>
      <c r="GX1071" s="22"/>
      <c r="GY1071" s="22"/>
      <c r="GZ1071" s="22"/>
      <c r="HA1071" s="22"/>
      <c r="HB1071" s="22"/>
      <c r="HC1071" s="22"/>
      <c r="HD1071" s="22"/>
      <c r="HE1071" s="22"/>
      <c r="HF1071" s="22"/>
      <c r="HG1071" s="22"/>
      <c r="HH1071" s="22"/>
      <c r="HI1071" s="22"/>
      <c r="HJ1071" s="22"/>
      <c r="HK1071" s="22"/>
      <c r="HL1071" s="22"/>
      <c r="HM1071" s="22"/>
      <c r="HN1071" s="22"/>
      <c r="HO1071" s="22"/>
      <c r="HP1071" s="22"/>
      <c r="HQ1071" s="22"/>
      <c r="HR1071" s="22"/>
      <c r="HS1071" s="22"/>
      <c r="HT1071" s="22"/>
      <c r="HU1071" s="22"/>
      <c r="HV1071" s="22"/>
      <c r="HW1071" s="22"/>
      <c r="HX1071" s="22"/>
      <c r="HY1071" s="22"/>
      <c r="HZ1071" s="22"/>
      <c r="IA1071" s="22"/>
      <c r="IB1071" s="22"/>
      <c r="IC1071" s="22"/>
      <c r="ID1071" s="22"/>
      <c r="IE1071" s="22"/>
      <c r="IF1071" s="22"/>
      <c r="IG1071" s="22"/>
      <c r="IH1071" s="22"/>
      <c r="II1071" s="22"/>
      <c r="IJ1071" s="22"/>
      <c r="IK1071" s="22"/>
      <c r="IL1071" s="22"/>
      <c r="IM1071" s="22"/>
      <c r="IN1071" s="22"/>
      <c r="IO1071" s="22"/>
    </row>
    <row r="1072" spans="1:249">
      <c r="A1072" s="32"/>
      <c r="B1072" s="22"/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3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  <c r="CC1072" s="22"/>
      <c r="CD1072" s="22"/>
      <c r="CE1072" s="22"/>
      <c r="CF1072" s="22"/>
      <c r="CG1072" s="22"/>
      <c r="CH1072" s="22"/>
      <c r="CI1072" s="22"/>
      <c r="CJ1072" s="22"/>
      <c r="CK1072" s="22"/>
      <c r="CL1072" s="22"/>
      <c r="CM1072" s="22"/>
      <c r="CN1072" s="22"/>
      <c r="CO1072" s="22"/>
      <c r="CP1072" s="22"/>
      <c r="CQ1072" s="22"/>
      <c r="CR1072" s="22"/>
      <c r="CS1072" s="22"/>
      <c r="CT1072" s="22"/>
      <c r="CU1072" s="22"/>
      <c r="CV1072" s="22"/>
      <c r="CW1072" s="22"/>
      <c r="CX1072" s="22"/>
      <c r="CY1072" s="22"/>
      <c r="CZ1072" s="22"/>
      <c r="DA1072" s="22"/>
      <c r="DB1072" s="22"/>
      <c r="DC1072" s="22"/>
      <c r="DD1072" s="22"/>
      <c r="DE1072" s="22"/>
      <c r="DF1072" s="22"/>
      <c r="DG1072" s="22"/>
      <c r="DH1072" s="22"/>
      <c r="DI1072" s="22"/>
      <c r="DJ1072" s="22"/>
      <c r="DK1072" s="22"/>
      <c r="DL1072" s="22"/>
      <c r="DM1072" s="22"/>
      <c r="DN1072" s="22"/>
      <c r="DO1072" s="22"/>
      <c r="DP1072" s="22"/>
      <c r="DQ1072" s="22"/>
      <c r="DR1072" s="22"/>
      <c r="DS1072" s="22"/>
      <c r="DT1072" s="22"/>
      <c r="DU1072" s="22"/>
      <c r="DV1072" s="22"/>
      <c r="DW1072" s="22"/>
      <c r="DX1072" s="22"/>
      <c r="DY1072" s="22"/>
      <c r="DZ1072" s="22"/>
      <c r="EA1072" s="22"/>
      <c r="EB1072" s="22"/>
      <c r="EC1072" s="22"/>
      <c r="ED1072" s="22"/>
      <c r="EE1072" s="22"/>
      <c r="EF1072" s="22"/>
      <c r="EG1072" s="22"/>
      <c r="EH1072" s="22"/>
      <c r="EI1072" s="22"/>
      <c r="EJ1072" s="22"/>
      <c r="EK1072" s="22"/>
      <c r="EL1072" s="22"/>
      <c r="EM1072" s="22"/>
      <c r="EN1072" s="22"/>
      <c r="EO1072" s="22"/>
      <c r="EP1072" s="22"/>
      <c r="EQ1072" s="22"/>
      <c r="ER1072" s="22"/>
      <c r="ES1072" s="22"/>
      <c r="ET1072" s="22"/>
      <c r="EU1072" s="22"/>
      <c r="EV1072" s="22"/>
      <c r="EW1072" s="22"/>
      <c r="EX1072" s="22"/>
      <c r="EY1072" s="22"/>
      <c r="EZ1072" s="22"/>
      <c r="FA1072" s="22"/>
      <c r="FB1072" s="22"/>
      <c r="FC1072" s="22"/>
      <c r="FD1072" s="22"/>
      <c r="FE1072" s="22"/>
      <c r="FF1072" s="22"/>
      <c r="FG1072" s="22"/>
      <c r="FH1072" s="22"/>
      <c r="FI1072" s="22"/>
      <c r="FJ1072" s="22"/>
      <c r="FK1072" s="22"/>
      <c r="FL1072" s="22"/>
      <c r="FM1072" s="22"/>
      <c r="FN1072" s="22"/>
      <c r="FO1072" s="22"/>
      <c r="FP1072" s="22"/>
      <c r="FQ1072" s="22"/>
      <c r="FR1072" s="22"/>
      <c r="FS1072" s="22"/>
      <c r="FT1072" s="22"/>
      <c r="FU1072" s="22"/>
      <c r="FV1072" s="22"/>
      <c r="FW1072" s="22"/>
      <c r="FX1072" s="22"/>
      <c r="FY1072" s="22"/>
      <c r="FZ1072" s="22"/>
      <c r="GA1072" s="22"/>
      <c r="GB1072" s="22"/>
      <c r="GC1072" s="22"/>
      <c r="GD1072" s="22"/>
      <c r="GE1072" s="22"/>
      <c r="GF1072" s="22"/>
      <c r="GG1072" s="22"/>
      <c r="GH1072" s="22"/>
      <c r="GI1072" s="22"/>
      <c r="GJ1072" s="22"/>
      <c r="GK1072" s="22"/>
      <c r="GL1072" s="22"/>
      <c r="GM1072" s="22"/>
      <c r="GN1072" s="22"/>
      <c r="GO1072" s="22"/>
      <c r="GP1072" s="22"/>
      <c r="GQ1072" s="22"/>
      <c r="GR1072" s="22"/>
      <c r="GS1072" s="22"/>
      <c r="GT1072" s="22"/>
      <c r="GU1072" s="22"/>
      <c r="GV1072" s="22"/>
      <c r="GW1072" s="22"/>
      <c r="GX1072" s="22"/>
      <c r="GY1072" s="22"/>
      <c r="GZ1072" s="22"/>
      <c r="HA1072" s="22"/>
      <c r="HB1072" s="22"/>
      <c r="HC1072" s="22"/>
      <c r="HD1072" s="22"/>
      <c r="HE1072" s="22"/>
      <c r="HF1072" s="22"/>
      <c r="HG1072" s="22"/>
      <c r="HH1072" s="22"/>
      <c r="HI1072" s="22"/>
      <c r="HJ1072" s="22"/>
      <c r="HK1072" s="22"/>
      <c r="HL1072" s="22"/>
      <c r="HM1072" s="22"/>
      <c r="HN1072" s="22"/>
      <c r="HO1072" s="22"/>
      <c r="HP1072" s="22"/>
      <c r="HQ1072" s="22"/>
      <c r="HR1072" s="22"/>
      <c r="HS1072" s="22"/>
      <c r="HT1072" s="22"/>
      <c r="HU1072" s="22"/>
      <c r="HV1072" s="22"/>
      <c r="HW1072" s="22"/>
      <c r="HX1072" s="22"/>
      <c r="HY1072" s="22"/>
      <c r="HZ1072" s="22"/>
      <c r="IA1072" s="22"/>
      <c r="IB1072" s="22"/>
      <c r="IC1072" s="22"/>
      <c r="ID1072" s="22"/>
      <c r="IE1072" s="22"/>
      <c r="IF1072" s="22"/>
      <c r="IG1072" s="22"/>
      <c r="IH1072" s="22"/>
      <c r="II1072" s="22"/>
      <c r="IJ1072" s="22"/>
      <c r="IK1072" s="22"/>
      <c r="IL1072" s="22"/>
      <c r="IM1072" s="22"/>
      <c r="IN1072" s="22"/>
      <c r="IO1072" s="22"/>
    </row>
    <row r="1073" spans="1:249">
      <c r="A1073" s="32"/>
      <c r="B1073" s="22"/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3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  <c r="CC1073" s="22"/>
      <c r="CD1073" s="22"/>
      <c r="CE1073" s="22"/>
      <c r="CF1073" s="22"/>
      <c r="CG1073" s="22"/>
      <c r="CH1073" s="22"/>
      <c r="CI1073" s="22"/>
      <c r="CJ1073" s="22"/>
      <c r="CK1073" s="22"/>
      <c r="CL1073" s="22"/>
      <c r="CM1073" s="22"/>
      <c r="CN1073" s="22"/>
      <c r="CO1073" s="22"/>
      <c r="CP1073" s="22"/>
      <c r="CQ1073" s="22"/>
      <c r="CR1073" s="22"/>
      <c r="CS1073" s="22"/>
      <c r="CT1073" s="22"/>
      <c r="CU1073" s="22"/>
      <c r="CV1073" s="22"/>
      <c r="CW1073" s="22"/>
      <c r="CX1073" s="22"/>
      <c r="CY1073" s="22"/>
      <c r="CZ1073" s="22"/>
      <c r="DA1073" s="22"/>
      <c r="DB1073" s="22"/>
      <c r="DC1073" s="22"/>
      <c r="DD1073" s="22"/>
      <c r="DE1073" s="22"/>
      <c r="DF1073" s="22"/>
      <c r="DG1073" s="22"/>
      <c r="DH1073" s="22"/>
      <c r="DI1073" s="22"/>
      <c r="DJ1073" s="22"/>
      <c r="DK1073" s="22"/>
      <c r="DL1073" s="22"/>
      <c r="DM1073" s="22"/>
      <c r="DN1073" s="22"/>
      <c r="DO1073" s="22"/>
      <c r="DP1073" s="22"/>
      <c r="DQ1073" s="22"/>
      <c r="DR1073" s="22"/>
      <c r="DS1073" s="22"/>
      <c r="DT1073" s="22"/>
      <c r="DU1073" s="22"/>
      <c r="DV1073" s="22"/>
      <c r="DW1073" s="22"/>
      <c r="DX1073" s="22"/>
      <c r="DY1073" s="22"/>
      <c r="DZ1073" s="22"/>
      <c r="EA1073" s="22"/>
      <c r="EB1073" s="22"/>
      <c r="EC1073" s="22"/>
      <c r="ED1073" s="22"/>
      <c r="EE1073" s="22"/>
      <c r="EF1073" s="22"/>
      <c r="EG1073" s="22"/>
      <c r="EH1073" s="22"/>
      <c r="EI1073" s="22"/>
      <c r="EJ1073" s="22"/>
      <c r="EK1073" s="22"/>
      <c r="EL1073" s="22"/>
      <c r="EM1073" s="22"/>
      <c r="EN1073" s="22"/>
      <c r="EO1073" s="22"/>
      <c r="EP1073" s="22"/>
      <c r="EQ1073" s="22"/>
      <c r="ER1073" s="22"/>
      <c r="ES1073" s="22"/>
      <c r="ET1073" s="22"/>
      <c r="EU1073" s="22"/>
      <c r="EV1073" s="22"/>
      <c r="EW1073" s="22"/>
      <c r="EX1073" s="22"/>
      <c r="EY1073" s="22"/>
      <c r="EZ1073" s="22"/>
      <c r="FA1073" s="22"/>
      <c r="FB1073" s="22"/>
      <c r="FC1073" s="22"/>
      <c r="FD1073" s="22"/>
      <c r="FE1073" s="22"/>
      <c r="FF1073" s="22"/>
      <c r="FG1073" s="22"/>
      <c r="FH1073" s="22"/>
      <c r="FI1073" s="22"/>
      <c r="FJ1073" s="22"/>
      <c r="FK1073" s="22"/>
      <c r="FL1073" s="22"/>
      <c r="FM1073" s="22"/>
      <c r="FN1073" s="22"/>
      <c r="FO1073" s="22"/>
      <c r="FP1073" s="22"/>
      <c r="FQ1073" s="22"/>
      <c r="FR1073" s="22"/>
      <c r="FS1073" s="22"/>
      <c r="FT1073" s="22"/>
      <c r="FU1073" s="22"/>
      <c r="FV1073" s="22"/>
      <c r="FW1073" s="22"/>
      <c r="FX1073" s="22"/>
      <c r="FY1073" s="22"/>
      <c r="FZ1073" s="22"/>
      <c r="GA1073" s="22"/>
      <c r="GB1073" s="22"/>
      <c r="GC1073" s="22"/>
      <c r="GD1073" s="22"/>
      <c r="GE1073" s="22"/>
      <c r="GF1073" s="22"/>
      <c r="GG1073" s="22"/>
      <c r="GH1073" s="22"/>
      <c r="GI1073" s="22"/>
      <c r="GJ1073" s="22"/>
      <c r="GK1073" s="22"/>
      <c r="GL1073" s="22"/>
      <c r="GM1073" s="22"/>
      <c r="GN1073" s="22"/>
      <c r="GO1073" s="22"/>
      <c r="GP1073" s="22"/>
      <c r="GQ1073" s="22"/>
      <c r="GR1073" s="22"/>
      <c r="GS1073" s="22"/>
      <c r="GT1073" s="22"/>
      <c r="GU1073" s="22"/>
      <c r="GV1073" s="22"/>
      <c r="GW1073" s="22"/>
      <c r="GX1073" s="22"/>
      <c r="GY1073" s="22"/>
      <c r="GZ1073" s="22"/>
      <c r="HA1073" s="22"/>
      <c r="HB1073" s="22"/>
      <c r="HC1073" s="22"/>
      <c r="HD1073" s="22"/>
      <c r="HE1073" s="22"/>
      <c r="HF1073" s="22"/>
      <c r="HG1073" s="22"/>
      <c r="HH1073" s="22"/>
      <c r="HI1073" s="22"/>
      <c r="HJ1073" s="22"/>
      <c r="HK1073" s="22"/>
      <c r="HL1073" s="22"/>
      <c r="HM1073" s="22"/>
      <c r="HN1073" s="22"/>
      <c r="HO1073" s="22"/>
      <c r="HP1073" s="22"/>
      <c r="HQ1073" s="22"/>
      <c r="HR1073" s="22"/>
      <c r="HS1073" s="22"/>
      <c r="HT1073" s="22"/>
      <c r="HU1073" s="22"/>
      <c r="HV1073" s="22"/>
      <c r="HW1073" s="22"/>
      <c r="HX1073" s="22"/>
      <c r="HY1073" s="22"/>
      <c r="HZ1073" s="22"/>
      <c r="IA1073" s="22"/>
      <c r="IB1073" s="22"/>
      <c r="IC1073" s="22"/>
      <c r="ID1073" s="22"/>
      <c r="IE1073" s="22"/>
      <c r="IF1073" s="22"/>
      <c r="IG1073" s="22"/>
      <c r="IH1073" s="22"/>
      <c r="II1073" s="22"/>
      <c r="IJ1073" s="22"/>
      <c r="IK1073" s="22"/>
      <c r="IL1073" s="22"/>
      <c r="IM1073" s="22"/>
      <c r="IN1073" s="22"/>
      <c r="IO1073" s="22"/>
    </row>
    <row r="1074" spans="1:249">
      <c r="A1074" s="32"/>
      <c r="B1074" s="22"/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3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  <c r="CG1074" s="22"/>
      <c r="CH1074" s="22"/>
      <c r="CI1074" s="22"/>
      <c r="CJ1074" s="22"/>
      <c r="CK1074" s="22"/>
      <c r="CL1074" s="22"/>
      <c r="CM1074" s="22"/>
      <c r="CN1074" s="22"/>
      <c r="CO1074" s="22"/>
      <c r="CP1074" s="22"/>
      <c r="CQ1074" s="22"/>
      <c r="CR1074" s="22"/>
      <c r="CS1074" s="22"/>
      <c r="CT1074" s="22"/>
      <c r="CU1074" s="22"/>
      <c r="CV1074" s="22"/>
      <c r="CW1074" s="22"/>
      <c r="CX1074" s="22"/>
      <c r="CY1074" s="22"/>
      <c r="CZ1074" s="22"/>
      <c r="DA1074" s="22"/>
      <c r="DB1074" s="22"/>
      <c r="DC1074" s="22"/>
      <c r="DD1074" s="22"/>
      <c r="DE1074" s="22"/>
      <c r="DF1074" s="22"/>
      <c r="DG1074" s="22"/>
      <c r="DH1074" s="22"/>
      <c r="DI1074" s="22"/>
      <c r="DJ1074" s="22"/>
      <c r="DK1074" s="22"/>
      <c r="DL1074" s="22"/>
      <c r="DM1074" s="22"/>
      <c r="DN1074" s="22"/>
      <c r="DO1074" s="22"/>
      <c r="DP1074" s="22"/>
      <c r="DQ1074" s="22"/>
      <c r="DR1074" s="22"/>
      <c r="DS1074" s="22"/>
      <c r="DT1074" s="22"/>
      <c r="DU1074" s="22"/>
      <c r="DV1074" s="22"/>
      <c r="DW1074" s="22"/>
      <c r="DX1074" s="22"/>
      <c r="DY1074" s="22"/>
      <c r="DZ1074" s="22"/>
      <c r="EA1074" s="22"/>
      <c r="EB1074" s="22"/>
      <c r="EC1074" s="22"/>
      <c r="ED1074" s="22"/>
      <c r="EE1074" s="22"/>
      <c r="EF1074" s="22"/>
      <c r="EG1074" s="22"/>
      <c r="EH1074" s="22"/>
      <c r="EI1074" s="22"/>
      <c r="EJ1074" s="22"/>
      <c r="EK1074" s="22"/>
      <c r="EL1074" s="22"/>
      <c r="EM1074" s="22"/>
      <c r="EN1074" s="22"/>
      <c r="EO1074" s="22"/>
      <c r="EP1074" s="22"/>
      <c r="EQ1074" s="22"/>
      <c r="ER1074" s="22"/>
      <c r="ES1074" s="22"/>
      <c r="ET1074" s="22"/>
      <c r="EU1074" s="22"/>
      <c r="EV1074" s="22"/>
      <c r="EW1074" s="22"/>
      <c r="EX1074" s="22"/>
      <c r="EY1074" s="22"/>
      <c r="EZ1074" s="22"/>
      <c r="FA1074" s="22"/>
      <c r="FB1074" s="22"/>
      <c r="FC1074" s="22"/>
      <c r="FD1074" s="22"/>
      <c r="FE1074" s="22"/>
      <c r="FF1074" s="22"/>
      <c r="FG1074" s="22"/>
      <c r="FH1074" s="22"/>
      <c r="FI1074" s="22"/>
      <c r="FJ1074" s="22"/>
      <c r="FK1074" s="22"/>
      <c r="FL1074" s="22"/>
      <c r="FM1074" s="22"/>
      <c r="FN1074" s="22"/>
      <c r="FO1074" s="22"/>
      <c r="FP1074" s="22"/>
      <c r="FQ1074" s="22"/>
      <c r="FR1074" s="22"/>
      <c r="FS1074" s="22"/>
      <c r="FT1074" s="22"/>
      <c r="FU1074" s="22"/>
      <c r="FV1074" s="22"/>
      <c r="FW1074" s="22"/>
      <c r="FX1074" s="22"/>
      <c r="FY1074" s="22"/>
      <c r="FZ1074" s="22"/>
      <c r="GA1074" s="22"/>
      <c r="GB1074" s="22"/>
      <c r="GC1074" s="22"/>
      <c r="GD1074" s="22"/>
      <c r="GE1074" s="22"/>
      <c r="GF1074" s="22"/>
      <c r="GG1074" s="22"/>
      <c r="GH1074" s="22"/>
      <c r="GI1074" s="22"/>
      <c r="GJ1074" s="22"/>
      <c r="GK1074" s="22"/>
      <c r="GL1074" s="22"/>
      <c r="GM1074" s="22"/>
      <c r="GN1074" s="22"/>
      <c r="GO1074" s="22"/>
      <c r="GP1074" s="22"/>
      <c r="GQ1074" s="22"/>
      <c r="GR1074" s="22"/>
      <c r="GS1074" s="22"/>
      <c r="GT1074" s="22"/>
      <c r="GU1074" s="22"/>
      <c r="GV1074" s="22"/>
      <c r="GW1074" s="22"/>
      <c r="GX1074" s="22"/>
      <c r="GY1074" s="22"/>
      <c r="GZ1074" s="22"/>
      <c r="HA1074" s="22"/>
      <c r="HB1074" s="22"/>
      <c r="HC1074" s="22"/>
      <c r="HD1074" s="22"/>
      <c r="HE1074" s="22"/>
      <c r="HF1074" s="22"/>
      <c r="HG1074" s="22"/>
      <c r="HH1074" s="22"/>
      <c r="HI1074" s="22"/>
      <c r="HJ1074" s="22"/>
      <c r="HK1074" s="22"/>
      <c r="HL1074" s="22"/>
      <c r="HM1074" s="22"/>
      <c r="HN1074" s="22"/>
      <c r="HO1074" s="22"/>
      <c r="HP1074" s="22"/>
      <c r="HQ1074" s="22"/>
      <c r="HR1074" s="22"/>
      <c r="HS1074" s="22"/>
      <c r="HT1074" s="22"/>
      <c r="HU1074" s="22"/>
      <c r="HV1074" s="22"/>
      <c r="HW1074" s="22"/>
      <c r="HX1074" s="22"/>
      <c r="HY1074" s="22"/>
      <c r="HZ1074" s="22"/>
      <c r="IA1074" s="22"/>
      <c r="IB1074" s="22"/>
      <c r="IC1074" s="22"/>
      <c r="ID1074" s="22"/>
      <c r="IE1074" s="22"/>
      <c r="IF1074" s="22"/>
      <c r="IG1074" s="22"/>
      <c r="IH1074" s="22"/>
      <c r="II1074" s="22"/>
      <c r="IJ1074" s="22"/>
      <c r="IK1074" s="22"/>
      <c r="IL1074" s="22"/>
      <c r="IM1074" s="22"/>
      <c r="IN1074" s="22"/>
      <c r="IO1074" s="22"/>
    </row>
    <row r="1075" spans="1:249">
      <c r="A1075" s="32"/>
      <c r="B1075" s="22"/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3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  <c r="CC1075" s="22"/>
      <c r="CD1075" s="22"/>
      <c r="CE1075" s="22"/>
      <c r="CF1075" s="22"/>
      <c r="CG1075" s="22"/>
      <c r="CH1075" s="22"/>
      <c r="CI1075" s="22"/>
      <c r="CJ1075" s="22"/>
      <c r="CK1075" s="22"/>
      <c r="CL1075" s="22"/>
      <c r="CM1075" s="22"/>
      <c r="CN1075" s="22"/>
      <c r="CO1075" s="22"/>
      <c r="CP1075" s="22"/>
      <c r="CQ1075" s="22"/>
      <c r="CR1075" s="22"/>
      <c r="CS1075" s="22"/>
      <c r="CT1075" s="22"/>
      <c r="CU1075" s="22"/>
      <c r="CV1075" s="22"/>
      <c r="CW1075" s="22"/>
      <c r="CX1075" s="22"/>
      <c r="CY1075" s="22"/>
      <c r="CZ1075" s="22"/>
      <c r="DA1075" s="22"/>
      <c r="DB1075" s="22"/>
      <c r="DC1075" s="22"/>
      <c r="DD1075" s="22"/>
      <c r="DE1075" s="22"/>
      <c r="DF1075" s="22"/>
      <c r="DG1075" s="22"/>
      <c r="DH1075" s="22"/>
      <c r="DI1075" s="22"/>
      <c r="DJ1075" s="22"/>
      <c r="DK1075" s="22"/>
      <c r="DL1075" s="22"/>
      <c r="DM1075" s="22"/>
      <c r="DN1075" s="22"/>
      <c r="DO1075" s="22"/>
      <c r="DP1075" s="22"/>
      <c r="DQ1075" s="22"/>
      <c r="DR1075" s="22"/>
      <c r="DS1075" s="22"/>
      <c r="DT1075" s="22"/>
      <c r="DU1075" s="22"/>
      <c r="DV1075" s="22"/>
      <c r="DW1075" s="22"/>
      <c r="DX1075" s="22"/>
      <c r="DY1075" s="22"/>
      <c r="DZ1075" s="22"/>
      <c r="EA1075" s="22"/>
      <c r="EB1075" s="22"/>
      <c r="EC1075" s="22"/>
      <c r="ED1075" s="22"/>
      <c r="EE1075" s="22"/>
      <c r="EF1075" s="22"/>
      <c r="EG1075" s="22"/>
      <c r="EH1075" s="22"/>
      <c r="EI1075" s="22"/>
      <c r="EJ1075" s="22"/>
      <c r="EK1075" s="22"/>
      <c r="EL1075" s="22"/>
      <c r="EM1075" s="22"/>
      <c r="EN1075" s="22"/>
      <c r="EO1075" s="22"/>
      <c r="EP1075" s="22"/>
      <c r="EQ1075" s="22"/>
      <c r="ER1075" s="22"/>
      <c r="ES1075" s="22"/>
      <c r="ET1075" s="22"/>
      <c r="EU1075" s="22"/>
      <c r="EV1075" s="22"/>
      <c r="EW1075" s="22"/>
      <c r="EX1075" s="22"/>
      <c r="EY1075" s="22"/>
      <c r="EZ1075" s="22"/>
      <c r="FA1075" s="22"/>
      <c r="FB1075" s="22"/>
      <c r="FC1075" s="22"/>
      <c r="FD1075" s="22"/>
      <c r="FE1075" s="22"/>
      <c r="FF1075" s="22"/>
      <c r="FG1075" s="22"/>
      <c r="FH1075" s="22"/>
      <c r="FI1075" s="22"/>
      <c r="FJ1075" s="22"/>
      <c r="FK1075" s="22"/>
      <c r="FL1075" s="22"/>
      <c r="FM1075" s="22"/>
      <c r="FN1075" s="22"/>
      <c r="FO1075" s="22"/>
      <c r="FP1075" s="22"/>
      <c r="FQ1075" s="22"/>
      <c r="FR1075" s="22"/>
      <c r="FS1075" s="22"/>
      <c r="FT1075" s="22"/>
      <c r="FU1075" s="22"/>
      <c r="FV1075" s="22"/>
      <c r="FW1075" s="22"/>
      <c r="FX1075" s="22"/>
      <c r="FY1075" s="22"/>
      <c r="FZ1075" s="22"/>
      <c r="GA1075" s="22"/>
      <c r="GB1075" s="22"/>
      <c r="GC1075" s="22"/>
      <c r="GD1075" s="22"/>
      <c r="GE1075" s="22"/>
      <c r="GF1075" s="22"/>
      <c r="GG1075" s="22"/>
      <c r="GH1075" s="22"/>
      <c r="GI1075" s="22"/>
      <c r="GJ1075" s="22"/>
      <c r="GK1075" s="22"/>
      <c r="GL1075" s="22"/>
      <c r="GM1075" s="22"/>
      <c r="GN1075" s="22"/>
      <c r="GO1075" s="22"/>
      <c r="GP1075" s="22"/>
      <c r="GQ1075" s="22"/>
      <c r="GR1075" s="22"/>
      <c r="GS1075" s="22"/>
      <c r="GT1075" s="22"/>
      <c r="GU1075" s="22"/>
      <c r="GV1075" s="22"/>
      <c r="GW1075" s="22"/>
      <c r="GX1075" s="22"/>
      <c r="GY1075" s="22"/>
      <c r="GZ1075" s="22"/>
      <c r="HA1075" s="22"/>
      <c r="HB1075" s="22"/>
      <c r="HC1075" s="22"/>
      <c r="HD1075" s="22"/>
      <c r="HE1075" s="22"/>
      <c r="HF1075" s="22"/>
      <c r="HG1075" s="22"/>
      <c r="HH1075" s="22"/>
      <c r="HI1075" s="22"/>
      <c r="HJ1075" s="22"/>
      <c r="HK1075" s="22"/>
      <c r="HL1075" s="22"/>
      <c r="HM1075" s="22"/>
      <c r="HN1075" s="22"/>
      <c r="HO1075" s="22"/>
      <c r="HP1075" s="22"/>
      <c r="HQ1075" s="22"/>
      <c r="HR1075" s="22"/>
      <c r="HS1075" s="22"/>
      <c r="HT1075" s="22"/>
      <c r="HU1075" s="22"/>
      <c r="HV1075" s="22"/>
      <c r="HW1075" s="22"/>
      <c r="HX1075" s="22"/>
      <c r="HY1075" s="22"/>
      <c r="HZ1075" s="22"/>
      <c r="IA1075" s="22"/>
      <c r="IB1075" s="22"/>
      <c r="IC1075" s="22"/>
      <c r="ID1075" s="22"/>
      <c r="IE1075" s="22"/>
      <c r="IF1075" s="22"/>
      <c r="IG1075" s="22"/>
      <c r="IH1075" s="22"/>
      <c r="II1075" s="22"/>
      <c r="IJ1075" s="22"/>
      <c r="IK1075" s="22"/>
      <c r="IL1075" s="22"/>
      <c r="IM1075" s="22"/>
      <c r="IN1075" s="22"/>
      <c r="IO1075" s="22"/>
    </row>
    <row r="1076" spans="1:249">
      <c r="A1076" s="32"/>
      <c r="B1076" s="22"/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3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  <c r="CC1076" s="22"/>
      <c r="CD1076" s="22"/>
      <c r="CE1076" s="22"/>
      <c r="CF1076" s="22"/>
      <c r="CG1076" s="22"/>
      <c r="CH1076" s="22"/>
      <c r="CI1076" s="22"/>
      <c r="CJ1076" s="22"/>
      <c r="CK1076" s="22"/>
      <c r="CL1076" s="22"/>
      <c r="CM1076" s="22"/>
      <c r="CN1076" s="22"/>
      <c r="CO1076" s="22"/>
      <c r="CP1076" s="22"/>
      <c r="CQ1076" s="22"/>
      <c r="CR1076" s="22"/>
      <c r="CS1076" s="22"/>
      <c r="CT1076" s="22"/>
      <c r="CU1076" s="22"/>
      <c r="CV1076" s="22"/>
      <c r="CW1076" s="22"/>
      <c r="CX1076" s="22"/>
      <c r="CY1076" s="22"/>
      <c r="CZ1076" s="22"/>
      <c r="DA1076" s="22"/>
      <c r="DB1076" s="22"/>
      <c r="DC1076" s="22"/>
      <c r="DD1076" s="22"/>
      <c r="DE1076" s="22"/>
      <c r="DF1076" s="22"/>
      <c r="DG1076" s="22"/>
      <c r="DH1076" s="22"/>
      <c r="DI1076" s="22"/>
      <c r="DJ1076" s="22"/>
      <c r="DK1076" s="22"/>
      <c r="DL1076" s="22"/>
      <c r="DM1076" s="22"/>
      <c r="DN1076" s="22"/>
      <c r="DO1076" s="22"/>
      <c r="DP1076" s="22"/>
      <c r="DQ1076" s="22"/>
      <c r="DR1076" s="22"/>
      <c r="DS1076" s="22"/>
      <c r="DT1076" s="22"/>
      <c r="DU1076" s="22"/>
      <c r="DV1076" s="22"/>
      <c r="DW1076" s="22"/>
      <c r="DX1076" s="22"/>
      <c r="DY1076" s="22"/>
      <c r="DZ1076" s="22"/>
      <c r="EA1076" s="22"/>
      <c r="EB1076" s="22"/>
      <c r="EC1076" s="22"/>
      <c r="ED1076" s="22"/>
      <c r="EE1076" s="22"/>
      <c r="EF1076" s="22"/>
      <c r="EG1076" s="22"/>
      <c r="EH1076" s="22"/>
      <c r="EI1076" s="22"/>
      <c r="EJ1076" s="22"/>
      <c r="EK1076" s="22"/>
      <c r="EL1076" s="22"/>
      <c r="EM1076" s="22"/>
      <c r="EN1076" s="22"/>
      <c r="EO1076" s="22"/>
      <c r="EP1076" s="22"/>
      <c r="EQ1076" s="22"/>
      <c r="ER1076" s="22"/>
      <c r="ES1076" s="22"/>
      <c r="ET1076" s="22"/>
      <c r="EU1076" s="22"/>
      <c r="EV1076" s="22"/>
      <c r="EW1076" s="22"/>
      <c r="EX1076" s="22"/>
      <c r="EY1076" s="22"/>
      <c r="EZ1076" s="22"/>
      <c r="FA1076" s="22"/>
      <c r="FB1076" s="22"/>
      <c r="FC1076" s="22"/>
      <c r="FD1076" s="22"/>
      <c r="FE1076" s="22"/>
      <c r="FF1076" s="22"/>
      <c r="FG1076" s="22"/>
      <c r="FH1076" s="22"/>
      <c r="FI1076" s="22"/>
      <c r="FJ1076" s="22"/>
      <c r="FK1076" s="22"/>
      <c r="FL1076" s="22"/>
      <c r="FM1076" s="22"/>
      <c r="FN1076" s="22"/>
      <c r="FO1076" s="22"/>
      <c r="FP1076" s="22"/>
      <c r="FQ1076" s="22"/>
      <c r="FR1076" s="22"/>
      <c r="FS1076" s="22"/>
      <c r="FT1076" s="22"/>
      <c r="FU1076" s="22"/>
      <c r="FV1076" s="22"/>
      <c r="FW1076" s="22"/>
      <c r="FX1076" s="22"/>
      <c r="FY1076" s="22"/>
      <c r="FZ1076" s="22"/>
      <c r="GA1076" s="22"/>
      <c r="GB1076" s="22"/>
      <c r="GC1076" s="22"/>
      <c r="GD1076" s="22"/>
      <c r="GE1076" s="22"/>
      <c r="GF1076" s="22"/>
      <c r="GG1076" s="22"/>
      <c r="GH1076" s="22"/>
      <c r="GI1076" s="22"/>
      <c r="GJ1076" s="22"/>
      <c r="GK1076" s="22"/>
      <c r="GL1076" s="22"/>
      <c r="GM1076" s="22"/>
      <c r="GN1076" s="22"/>
      <c r="GO1076" s="22"/>
      <c r="GP1076" s="22"/>
      <c r="GQ1076" s="22"/>
      <c r="GR1076" s="22"/>
      <c r="GS1076" s="22"/>
      <c r="GT1076" s="22"/>
      <c r="GU1076" s="22"/>
      <c r="GV1076" s="22"/>
      <c r="GW1076" s="22"/>
      <c r="GX1076" s="22"/>
      <c r="GY1076" s="22"/>
      <c r="GZ1076" s="22"/>
      <c r="HA1076" s="22"/>
      <c r="HB1076" s="22"/>
      <c r="HC1076" s="22"/>
      <c r="HD1076" s="22"/>
      <c r="HE1076" s="22"/>
      <c r="HF1076" s="22"/>
      <c r="HG1076" s="22"/>
      <c r="HH1076" s="22"/>
      <c r="HI1076" s="22"/>
      <c r="HJ1076" s="22"/>
      <c r="HK1076" s="22"/>
      <c r="HL1076" s="22"/>
      <c r="HM1076" s="22"/>
      <c r="HN1076" s="22"/>
      <c r="HO1076" s="22"/>
      <c r="HP1076" s="22"/>
      <c r="HQ1076" s="22"/>
      <c r="HR1076" s="22"/>
      <c r="HS1076" s="22"/>
      <c r="HT1076" s="22"/>
      <c r="HU1076" s="22"/>
      <c r="HV1076" s="22"/>
      <c r="HW1076" s="22"/>
      <c r="HX1076" s="22"/>
      <c r="HY1076" s="22"/>
      <c r="HZ1076" s="22"/>
      <c r="IA1076" s="22"/>
      <c r="IB1076" s="22"/>
      <c r="IC1076" s="22"/>
      <c r="ID1076" s="22"/>
      <c r="IE1076" s="22"/>
      <c r="IF1076" s="22"/>
      <c r="IG1076" s="22"/>
      <c r="IH1076" s="22"/>
      <c r="II1076" s="22"/>
      <c r="IJ1076" s="22"/>
      <c r="IK1076" s="22"/>
      <c r="IL1076" s="22"/>
      <c r="IM1076" s="22"/>
      <c r="IN1076" s="22"/>
      <c r="IO1076" s="22"/>
    </row>
    <row r="1077" spans="1:249">
      <c r="A1077" s="32"/>
      <c r="B1077" s="22"/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3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  <c r="CC1077" s="22"/>
      <c r="CD1077" s="22"/>
      <c r="CE1077" s="22"/>
      <c r="CF1077" s="22"/>
      <c r="CG1077" s="22"/>
      <c r="CH1077" s="22"/>
      <c r="CI1077" s="22"/>
      <c r="CJ1077" s="22"/>
      <c r="CK1077" s="22"/>
      <c r="CL1077" s="22"/>
      <c r="CM1077" s="22"/>
      <c r="CN1077" s="22"/>
      <c r="CO1077" s="22"/>
      <c r="CP1077" s="22"/>
      <c r="CQ1077" s="22"/>
      <c r="CR1077" s="22"/>
      <c r="CS1077" s="22"/>
      <c r="CT1077" s="22"/>
      <c r="CU1077" s="22"/>
      <c r="CV1077" s="22"/>
      <c r="CW1077" s="22"/>
      <c r="CX1077" s="22"/>
      <c r="CY1077" s="22"/>
      <c r="CZ1077" s="22"/>
      <c r="DA1077" s="22"/>
      <c r="DB1077" s="22"/>
      <c r="DC1077" s="22"/>
      <c r="DD1077" s="22"/>
      <c r="DE1077" s="22"/>
      <c r="DF1077" s="22"/>
      <c r="DG1077" s="22"/>
      <c r="DH1077" s="22"/>
      <c r="DI1077" s="22"/>
      <c r="DJ1077" s="22"/>
      <c r="DK1077" s="22"/>
      <c r="DL1077" s="22"/>
      <c r="DM1077" s="22"/>
      <c r="DN1077" s="22"/>
      <c r="DO1077" s="22"/>
      <c r="DP1077" s="22"/>
      <c r="DQ1077" s="22"/>
      <c r="DR1077" s="22"/>
      <c r="DS1077" s="22"/>
      <c r="DT1077" s="22"/>
      <c r="DU1077" s="22"/>
      <c r="DV1077" s="22"/>
      <c r="DW1077" s="22"/>
      <c r="DX1077" s="22"/>
      <c r="DY1077" s="22"/>
      <c r="DZ1077" s="22"/>
      <c r="EA1077" s="22"/>
      <c r="EB1077" s="22"/>
      <c r="EC1077" s="22"/>
      <c r="ED1077" s="22"/>
      <c r="EE1077" s="22"/>
      <c r="EF1077" s="22"/>
      <c r="EG1077" s="22"/>
      <c r="EH1077" s="22"/>
      <c r="EI1077" s="22"/>
      <c r="EJ1077" s="22"/>
      <c r="EK1077" s="22"/>
      <c r="EL1077" s="22"/>
      <c r="EM1077" s="22"/>
      <c r="EN1077" s="22"/>
      <c r="EO1077" s="22"/>
      <c r="EP1077" s="22"/>
      <c r="EQ1077" s="22"/>
      <c r="ER1077" s="22"/>
      <c r="ES1077" s="22"/>
      <c r="ET1077" s="22"/>
      <c r="EU1077" s="22"/>
      <c r="EV1077" s="22"/>
      <c r="EW1077" s="22"/>
      <c r="EX1077" s="22"/>
      <c r="EY1077" s="22"/>
      <c r="EZ1077" s="22"/>
      <c r="FA1077" s="22"/>
      <c r="FB1077" s="22"/>
      <c r="FC1077" s="22"/>
      <c r="FD1077" s="22"/>
      <c r="FE1077" s="22"/>
      <c r="FF1077" s="22"/>
      <c r="FG1077" s="22"/>
      <c r="FH1077" s="22"/>
      <c r="FI1077" s="22"/>
      <c r="FJ1077" s="22"/>
      <c r="FK1077" s="22"/>
      <c r="FL1077" s="22"/>
      <c r="FM1077" s="22"/>
      <c r="FN1077" s="22"/>
      <c r="FO1077" s="22"/>
      <c r="FP1077" s="22"/>
      <c r="FQ1077" s="22"/>
      <c r="FR1077" s="22"/>
      <c r="FS1077" s="22"/>
      <c r="FT1077" s="22"/>
      <c r="FU1077" s="22"/>
      <c r="FV1077" s="22"/>
      <c r="FW1077" s="22"/>
      <c r="FX1077" s="22"/>
      <c r="FY1077" s="22"/>
      <c r="FZ1077" s="22"/>
      <c r="GA1077" s="22"/>
      <c r="GB1077" s="22"/>
      <c r="GC1077" s="22"/>
      <c r="GD1077" s="22"/>
      <c r="GE1077" s="22"/>
      <c r="GF1077" s="22"/>
      <c r="GG1077" s="22"/>
      <c r="GH1077" s="22"/>
      <c r="GI1077" s="22"/>
      <c r="GJ1077" s="22"/>
      <c r="GK1077" s="22"/>
      <c r="GL1077" s="22"/>
      <c r="GM1077" s="22"/>
      <c r="GN1077" s="22"/>
      <c r="GO1077" s="22"/>
      <c r="GP1077" s="22"/>
      <c r="GQ1077" s="22"/>
      <c r="GR1077" s="22"/>
      <c r="GS1077" s="22"/>
      <c r="GT1077" s="22"/>
      <c r="GU1077" s="22"/>
      <c r="GV1077" s="22"/>
      <c r="GW1077" s="22"/>
      <c r="GX1077" s="22"/>
      <c r="GY1077" s="22"/>
      <c r="GZ1077" s="22"/>
      <c r="HA1077" s="22"/>
      <c r="HB1077" s="22"/>
      <c r="HC1077" s="22"/>
      <c r="HD1077" s="22"/>
      <c r="HE1077" s="22"/>
      <c r="HF1077" s="22"/>
      <c r="HG1077" s="22"/>
      <c r="HH1077" s="22"/>
      <c r="HI1077" s="22"/>
      <c r="HJ1077" s="22"/>
      <c r="HK1077" s="22"/>
      <c r="HL1077" s="22"/>
      <c r="HM1077" s="22"/>
      <c r="HN1077" s="22"/>
      <c r="HO1077" s="22"/>
      <c r="HP1077" s="22"/>
      <c r="HQ1077" s="22"/>
      <c r="HR1077" s="22"/>
      <c r="HS1077" s="22"/>
      <c r="HT1077" s="22"/>
      <c r="HU1077" s="22"/>
      <c r="HV1077" s="22"/>
      <c r="HW1077" s="22"/>
      <c r="HX1077" s="22"/>
      <c r="HY1077" s="22"/>
      <c r="HZ1077" s="22"/>
      <c r="IA1077" s="22"/>
      <c r="IB1077" s="22"/>
      <c r="IC1077" s="22"/>
      <c r="ID1077" s="22"/>
      <c r="IE1077" s="22"/>
      <c r="IF1077" s="22"/>
      <c r="IG1077" s="22"/>
      <c r="IH1077" s="22"/>
      <c r="II1077" s="22"/>
      <c r="IJ1077" s="22"/>
      <c r="IK1077" s="22"/>
      <c r="IL1077" s="22"/>
      <c r="IM1077" s="22"/>
      <c r="IN1077" s="22"/>
      <c r="IO1077" s="22"/>
    </row>
    <row r="1078" spans="1:249">
      <c r="A1078" s="32"/>
      <c r="B1078" s="22"/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3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  <c r="CC1078" s="22"/>
      <c r="CD1078" s="22"/>
      <c r="CE1078" s="22"/>
      <c r="CF1078" s="22"/>
      <c r="CG1078" s="22"/>
      <c r="CH1078" s="22"/>
      <c r="CI1078" s="22"/>
      <c r="CJ1078" s="22"/>
      <c r="CK1078" s="22"/>
      <c r="CL1078" s="22"/>
      <c r="CM1078" s="22"/>
      <c r="CN1078" s="22"/>
      <c r="CO1078" s="22"/>
      <c r="CP1078" s="22"/>
      <c r="CQ1078" s="22"/>
      <c r="CR1078" s="22"/>
      <c r="CS1078" s="22"/>
      <c r="CT1078" s="22"/>
      <c r="CU1078" s="22"/>
      <c r="CV1078" s="22"/>
      <c r="CW1078" s="22"/>
      <c r="CX1078" s="22"/>
      <c r="CY1078" s="22"/>
      <c r="CZ1078" s="22"/>
      <c r="DA1078" s="22"/>
      <c r="DB1078" s="22"/>
      <c r="DC1078" s="22"/>
      <c r="DD1078" s="22"/>
      <c r="DE1078" s="22"/>
      <c r="DF1078" s="22"/>
      <c r="DG1078" s="22"/>
      <c r="DH1078" s="22"/>
      <c r="DI1078" s="22"/>
      <c r="DJ1078" s="22"/>
      <c r="DK1078" s="22"/>
      <c r="DL1078" s="22"/>
      <c r="DM1078" s="22"/>
      <c r="DN1078" s="22"/>
      <c r="DO1078" s="22"/>
      <c r="DP1078" s="22"/>
      <c r="DQ1078" s="22"/>
      <c r="DR1078" s="22"/>
      <c r="DS1078" s="22"/>
      <c r="DT1078" s="22"/>
      <c r="DU1078" s="22"/>
      <c r="DV1078" s="22"/>
      <c r="DW1078" s="22"/>
      <c r="DX1078" s="22"/>
      <c r="DY1078" s="22"/>
      <c r="DZ1078" s="22"/>
      <c r="EA1078" s="22"/>
      <c r="EB1078" s="22"/>
      <c r="EC1078" s="22"/>
      <c r="ED1078" s="22"/>
      <c r="EE1078" s="22"/>
      <c r="EF1078" s="22"/>
      <c r="EG1078" s="22"/>
      <c r="EH1078" s="22"/>
      <c r="EI1078" s="22"/>
      <c r="EJ1078" s="22"/>
      <c r="EK1078" s="22"/>
      <c r="EL1078" s="22"/>
      <c r="EM1078" s="22"/>
      <c r="EN1078" s="22"/>
      <c r="EO1078" s="22"/>
      <c r="EP1078" s="22"/>
      <c r="EQ1078" s="22"/>
      <c r="ER1078" s="22"/>
      <c r="ES1078" s="22"/>
      <c r="ET1078" s="22"/>
      <c r="EU1078" s="22"/>
      <c r="EV1078" s="22"/>
      <c r="EW1078" s="22"/>
      <c r="EX1078" s="22"/>
      <c r="EY1078" s="22"/>
      <c r="EZ1078" s="22"/>
      <c r="FA1078" s="22"/>
      <c r="FB1078" s="22"/>
      <c r="FC1078" s="22"/>
      <c r="FD1078" s="22"/>
      <c r="FE1078" s="22"/>
      <c r="FF1078" s="22"/>
      <c r="FG1078" s="22"/>
      <c r="FH1078" s="22"/>
      <c r="FI1078" s="22"/>
      <c r="FJ1078" s="22"/>
      <c r="FK1078" s="22"/>
      <c r="FL1078" s="22"/>
      <c r="FM1078" s="22"/>
      <c r="FN1078" s="22"/>
      <c r="FO1078" s="22"/>
      <c r="FP1078" s="22"/>
      <c r="FQ1078" s="22"/>
      <c r="FR1078" s="22"/>
      <c r="FS1078" s="22"/>
      <c r="FT1078" s="22"/>
      <c r="FU1078" s="22"/>
      <c r="FV1078" s="22"/>
      <c r="FW1078" s="22"/>
      <c r="FX1078" s="22"/>
      <c r="FY1078" s="22"/>
      <c r="FZ1078" s="22"/>
      <c r="GA1078" s="22"/>
      <c r="GB1078" s="22"/>
      <c r="GC1078" s="22"/>
      <c r="GD1078" s="22"/>
      <c r="GE1078" s="22"/>
      <c r="GF1078" s="22"/>
      <c r="GG1078" s="22"/>
      <c r="GH1078" s="22"/>
      <c r="GI1078" s="22"/>
      <c r="GJ1078" s="22"/>
      <c r="GK1078" s="22"/>
      <c r="GL1078" s="22"/>
      <c r="GM1078" s="22"/>
      <c r="GN1078" s="22"/>
      <c r="GO1078" s="22"/>
      <c r="GP1078" s="22"/>
      <c r="GQ1078" s="22"/>
      <c r="GR1078" s="22"/>
      <c r="GS1078" s="22"/>
      <c r="GT1078" s="22"/>
      <c r="GU1078" s="22"/>
      <c r="GV1078" s="22"/>
      <c r="GW1078" s="22"/>
      <c r="GX1078" s="22"/>
      <c r="GY1078" s="22"/>
      <c r="GZ1078" s="22"/>
      <c r="HA1078" s="22"/>
      <c r="HB1078" s="22"/>
      <c r="HC1078" s="22"/>
      <c r="HD1078" s="22"/>
      <c r="HE1078" s="22"/>
      <c r="HF1078" s="22"/>
      <c r="HG1078" s="22"/>
      <c r="HH1078" s="22"/>
      <c r="HI1078" s="22"/>
      <c r="HJ1078" s="22"/>
      <c r="HK1078" s="22"/>
      <c r="HL1078" s="22"/>
      <c r="HM1078" s="22"/>
      <c r="HN1078" s="22"/>
      <c r="HO1078" s="22"/>
      <c r="HP1078" s="22"/>
      <c r="HQ1078" s="22"/>
      <c r="HR1078" s="22"/>
      <c r="HS1078" s="22"/>
      <c r="HT1078" s="22"/>
      <c r="HU1078" s="22"/>
      <c r="HV1078" s="22"/>
      <c r="HW1078" s="22"/>
      <c r="HX1078" s="22"/>
      <c r="HY1078" s="22"/>
      <c r="HZ1078" s="22"/>
      <c r="IA1078" s="22"/>
      <c r="IB1078" s="22"/>
      <c r="IC1078" s="22"/>
      <c r="ID1078" s="22"/>
      <c r="IE1078" s="22"/>
      <c r="IF1078" s="22"/>
      <c r="IG1078" s="22"/>
      <c r="IH1078" s="22"/>
      <c r="II1078" s="22"/>
      <c r="IJ1078" s="22"/>
      <c r="IK1078" s="22"/>
      <c r="IL1078" s="22"/>
      <c r="IM1078" s="22"/>
      <c r="IN1078" s="22"/>
      <c r="IO1078" s="22"/>
    </row>
    <row r="1079" spans="1:249">
      <c r="A1079" s="32"/>
      <c r="B1079" s="22"/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3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  <c r="CC1079" s="22"/>
      <c r="CD1079" s="22"/>
      <c r="CE1079" s="22"/>
      <c r="CF1079" s="22"/>
      <c r="CG1079" s="22"/>
      <c r="CH1079" s="22"/>
      <c r="CI1079" s="22"/>
      <c r="CJ1079" s="22"/>
      <c r="CK1079" s="22"/>
      <c r="CL1079" s="22"/>
      <c r="CM1079" s="22"/>
      <c r="CN1079" s="22"/>
      <c r="CO1079" s="22"/>
      <c r="CP1079" s="22"/>
      <c r="CQ1079" s="22"/>
      <c r="CR1079" s="22"/>
      <c r="CS1079" s="22"/>
      <c r="CT1079" s="22"/>
      <c r="CU1079" s="22"/>
      <c r="CV1079" s="22"/>
      <c r="CW1079" s="22"/>
      <c r="CX1079" s="22"/>
      <c r="CY1079" s="22"/>
      <c r="CZ1079" s="22"/>
      <c r="DA1079" s="22"/>
      <c r="DB1079" s="22"/>
      <c r="DC1079" s="22"/>
      <c r="DD1079" s="22"/>
      <c r="DE1079" s="22"/>
      <c r="DF1079" s="22"/>
      <c r="DG1079" s="22"/>
      <c r="DH1079" s="22"/>
      <c r="DI1079" s="22"/>
      <c r="DJ1079" s="22"/>
      <c r="DK1079" s="22"/>
      <c r="DL1079" s="22"/>
      <c r="DM1079" s="22"/>
      <c r="DN1079" s="22"/>
      <c r="DO1079" s="22"/>
      <c r="DP1079" s="22"/>
      <c r="DQ1079" s="22"/>
      <c r="DR1079" s="22"/>
      <c r="DS1079" s="22"/>
      <c r="DT1079" s="22"/>
      <c r="DU1079" s="22"/>
      <c r="DV1079" s="22"/>
      <c r="DW1079" s="22"/>
      <c r="DX1079" s="22"/>
      <c r="DY1079" s="22"/>
      <c r="DZ1079" s="22"/>
      <c r="EA1079" s="22"/>
      <c r="EB1079" s="22"/>
      <c r="EC1079" s="22"/>
      <c r="ED1079" s="22"/>
      <c r="EE1079" s="22"/>
      <c r="EF1079" s="22"/>
      <c r="EG1079" s="22"/>
      <c r="EH1079" s="22"/>
      <c r="EI1079" s="22"/>
      <c r="EJ1079" s="22"/>
      <c r="EK1079" s="22"/>
      <c r="EL1079" s="22"/>
      <c r="EM1079" s="22"/>
      <c r="EN1079" s="22"/>
      <c r="EO1079" s="22"/>
      <c r="EP1079" s="22"/>
      <c r="EQ1079" s="22"/>
      <c r="ER1079" s="22"/>
      <c r="ES1079" s="22"/>
      <c r="ET1079" s="22"/>
      <c r="EU1079" s="22"/>
      <c r="EV1079" s="22"/>
      <c r="EW1079" s="22"/>
      <c r="EX1079" s="22"/>
      <c r="EY1079" s="22"/>
      <c r="EZ1079" s="22"/>
      <c r="FA1079" s="22"/>
      <c r="FB1079" s="22"/>
      <c r="FC1079" s="22"/>
      <c r="FD1079" s="22"/>
      <c r="FE1079" s="22"/>
      <c r="FF1079" s="22"/>
      <c r="FG1079" s="22"/>
      <c r="FH1079" s="22"/>
      <c r="FI1079" s="22"/>
      <c r="FJ1079" s="22"/>
      <c r="FK1079" s="22"/>
      <c r="FL1079" s="22"/>
      <c r="FM1079" s="22"/>
      <c r="FN1079" s="22"/>
      <c r="FO1079" s="22"/>
      <c r="FP1079" s="22"/>
      <c r="FQ1079" s="22"/>
      <c r="FR1079" s="22"/>
      <c r="FS1079" s="22"/>
      <c r="FT1079" s="22"/>
      <c r="FU1079" s="22"/>
      <c r="FV1079" s="22"/>
      <c r="FW1079" s="22"/>
      <c r="FX1079" s="22"/>
      <c r="FY1079" s="22"/>
      <c r="FZ1079" s="22"/>
      <c r="GA1079" s="22"/>
      <c r="GB1079" s="22"/>
      <c r="GC1079" s="22"/>
      <c r="GD1079" s="22"/>
      <c r="GE1079" s="22"/>
      <c r="GF1079" s="22"/>
      <c r="GG1079" s="22"/>
      <c r="GH1079" s="22"/>
      <c r="GI1079" s="22"/>
      <c r="GJ1079" s="22"/>
      <c r="GK1079" s="22"/>
      <c r="GL1079" s="22"/>
      <c r="GM1079" s="22"/>
      <c r="GN1079" s="22"/>
      <c r="GO1079" s="22"/>
      <c r="GP1079" s="22"/>
      <c r="GQ1079" s="22"/>
      <c r="GR1079" s="22"/>
      <c r="GS1079" s="22"/>
      <c r="GT1079" s="22"/>
      <c r="GU1079" s="22"/>
      <c r="GV1079" s="22"/>
      <c r="GW1079" s="22"/>
      <c r="GX1079" s="22"/>
      <c r="GY1079" s="22"/>
      <c r="GZ1079" s="22"/>
      <c r="HA1079" s="22"/>
      <c r="HB1079" s="22"/>
      <c r="HC1079" s="22"/>
      <c r="HD1079" s="22"/>
      <c r="HE1079" s="22"/>
      <c r="HF1079" s="22"/>
      <c r="HG1079" s="22"/>
      <c r="HH1079" s="22"/>
      <c r="HI1079" s="22"/>
      <c r="HJ1079" s="22"/>
      <c r="HK1079" s="22"/>
      <c r="HL1079" s="22"/>
      <c r="HM1079" s="22"/>
      <c r="HN1079" s="22"/>
      <c r="HO1079" s="22"/>
      <c r="HP1079" s="22"/>
      <c r="HQ1079" s="22"/>
      <c r="HR1079" s="22"/>
      <c r="HS1079" s="22"/>
      <c r="HT1079" s="22"/>
      <c r="HU1079" s="22"/>
      <c r="HV1079" s="22"/>
      <c r="HW1079" s="22"/>
      <c r="HX1079" s="22"/>
      <c r="HY1079" s="22"/>
      <c r="HZ1079" s="22"/>
      <c r="IA1079" s="22"/>
      <c r="IB1079" s="22"/>
      <c r="IC1079" s="22"/>
      <c r="ID1079" s="22"/>
      <c r="IE1079" s="22"/>
      <c r="IF1079" s="22"/>
      <c r="IG1079" s="22"/>
      <c r="IH1079" s="22"/>
      <c r="II1079" s="22"/>
      <c r="IJ1079" s="22"/>
      <c r="IK1079" s="22"/>
      <c r="IL1079" s="22"/>
      <c r="IM1079" s="22"/>
      <c r="IN1079" s="22"/>
      <c r="IO1079" s="22"/>
    </row>
    <row r="1080" spans="1:249">
      <c r="A1080" s="32"/>
      <c r="B1080" s="22"/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3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  <c r="CC1080" s="22"/>
      <c r="CD1080" s="22"/>
      <c r="CE1080" s="22"/>
      <c r="CF1080" s="22"/>
      <c r="CG1080" s="22"/>
      <c r="CH1080" s="22"/>
      <c r="CI1080" s="22"/>
      <c r="CJ1080" s="22"/>
      <c r="CK1080" s="22"/>
      <c r="CL1080" s="22"/>
      <c r="CM1080" s="22"/>
      <c r="CN1080" s="22"/>
      <c r="CO1080" s="22"/>
      <c r="CP1080" s="22"/>
      <c r="CQ1080" s="22"/>
      <c r="CR1080" s="22"/>
      <c r="CS1080" s="22"/>
      <c r="CT1080" s="22"/>
      <c r="CU1080" s="22"/>
      <c r="CV1080" s="22"/>
      <c r="CW1080" s="22"/>
      <c r="CX1080" s="22"/>
      <c r="CY1080" s="22"/>
      <c r="CZ1080" s="22"/>
      <c r="DA1080" s="22"/>
      <c r="DB1080" s="22"/>
      <c r="DC1080" s="22"/>
      <c r="DD1080" s="22"/>
      <c r="DE1080" s="22"/>
      <c r="DF1080" s="22"/>
      <c r="DG1080" s="22"/>
      <c r="DH1080" s="22"/>
      <c r="DI1080" s="22"/>
      <c r="DJ1080" s="22"/>
      <c r="DK1080" s="22"/>
      <c r="DL1080" s="22"/>
      <c r="DM1080" s="22"/>
      <c r="DN1080" s="22"/>
      <c r="DO1080" s="22"/>
      <c r="DP1080" s="22"/>
      <c r="DQ1080" s="22"/>
      <c r="DR1080" s="22"/>
      <c r="DS1080" s="22"/>
      <c r="DT1080" s="22"/>
      <c r="DU1080" s="22"/>
      <c r="DV1080" s="22"/>
      <c r="DW1080" s="22"/>
      <c r="DX1080" s="22"/>
      <c r="DY1080" s="22"/>
      <c r="DZ1080" s="22"/>
      <c r="EA1080" s="22"/>
      <c r="EB1080" s="22"/>
      <c r="EC1080" s="22"/>
      <c r="ED1080" s="22"/>
      <c r="EE1080" s="22"/>
      <c r="EF1080" s="22"/>
      <c r="EG1080" s="22"/>
      <c r="EH1080" s="22"/>
      <c r="EI1080" s="22"/>
      <c r="EJ1080" s="22"/>
      <c r="EK1080" s="22"/>
      <c r="EL1080" s="22"/>
      <c r="EM1080" s="22"/>
      <c r="EN1080" s="22"/>
      <c r="EO1080" s="22"/>
      <c r="EP1080" s="22"/>
      <c r="EQ1080" s="22"/>
      <c r="ER1080" s="22"/>
      <c r="ES1080" s="22"/>
      <c r="ET1080" s="22"/>
      <c r="EU1080" s="22"/>
      <c r="EV1080" s="22"/>
      <c r="EW1080" s="22"/>
      <c r="EX1080" s="22"/>
      <c r="EY1080" s="22"/>
      <c r="EZ1080" s="22"/>
      <c r="FA1080" s="22"/>
      <c r="FB1080" s="22"/>
      <c r="FC1080" s="22"/>
      <c r="FD1080" s="22"/>
      <c r="FE1080" s="22"/>
      <c r="FF1080" s="22"/>
      <c r="FG1080" s="22"/>
      <c r="FH1080" s="22"/>
      <c r="FI1080" s="22"/>
      <c r="FJ1080" s="22"/>
      <c r="FK1080" s="22"/>
      <c r="FL1080" s="22"/>
      <c r="FM1080" s="22"/>
      <c r="FN1080" s="22"/>
      <c r="FO1080" s="22"/>
      <c r="FP1080" s="22"/>
      <c r="FQ1080" s="22"/>
      <c r="FR1080" s="22"/>
      <c r="FS1080" s="22"/>
      <c r="FT1080" s="22"/>
      <c r="FU1080" s="22"/>
      <c r="FV1080" s="22"/>
      <c r="FW1080" s="22"/>
      <c r="FX1080" s="22"/>
      <c r="FY1080" s="22"/>
      <c r="FZ1080" s="22"/>
      <c r="GA1080" s="22"/>
      <c r="GB1080" s="22"/>
      <c r="GC1080" s="22"/>
      <c r="GD1080" s="22"/>
      <c r="GE1080" s="22"/>
      <c r="GF1080" s="22"/>
      <c r="GG1080" s="22"/>
      <c r="GH1080" s="22"/>
      <c r="GI1080" s="22"/>
      <c r="GJ1080" s="22"/>
      <c r="GK1080" s="22"/>
      <c r="GL1080" s="22"/>
      <c r="GM1080" s="22"/>
      <c r="GN1080" s="22"/>
      <c r="GO1080" s="22"/>
      <c r="GP1080" s="22"/>
      <c r="GQ1080" s="22"/>
      <c r="GR1080" s="22"/>
      <c r="GS1080" s="22"/>
      <c r="GT1080" s="22"/>
      <c r="GU1080" s="22"/>
      <c r="GV1080" s="22"/>
      <c r="GW1080" s="22"/>
      <c r="GX1080" s="22"/>
      <c r="GY1080" s="22"/>
      <c r="GZ1080" s="22"/>
      <c r="HA1080" s="22"/>
      <c r="HB1080" s="22"/>
      <c r="HC1080" s="22"/>
      <c r="HD1080" s="22"/>
      <c r="HE1080" s="22"/>
      <c r="HF1080" s="22"/>
      <c r="HG1080" s="22"/>
      <c r="HH1080" s="22"/>
      <c r="HI1080" s="22"/>
      <c r="HJ1080" s="22"/>
      <c r="HK1080" s="22"/>
      <c r="HL1080" s="22"/>
      <c r="HM1080" s="22"/>
      <c r="HN1080" s="22"/>
      <c r="HO1080" s="22"/>
      <c r="HP1080" s="22"/>
      <c r="HQ1080" s="22"/>
      <c r="HR1080" s="22"/>
      <c r="HS1080" s="22"/>
      <c r="HT1080" s="22"/>
      <c r="HU1080" s="22"/>
      <c r="HV1080" s="22"/>
      <c r="HW1080" s="22"/>
      <c r="HX1080" s="22"/>
      <c r="HY1080" s="22"/>
      <c r="HZ1080" s="22"/>
      <c r="IA1080" s="22"/>
      <c r="IB1080" s="22"/>
      <c r="IC1080" s="22"/>
      <c r="ID1080" s="22"/>
      <c r="IE1080" s="22"/>
      <c r="IF1080" s="22"/>
      <c r="IG1080" s="22"/>
      <c r="IH1080" s="22"/>
      <c r="II1080" s="22"/>
      <c r="IJ1080" s="22"/>
      <c r="IK1080" s="22"/>
      <c r="IL1080" s="22"/>
      <c r="IM1080" s="22"/>
      <c r="IN1080" s="22"/>
      <c r="IO1080" s="22"/>
    </row>
    <row r="1081" spans="1:249">
      <c r="A1081" s="32"/>
      <c r="B1081" s="22"/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3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  <c r="CC1081" s="22"/>
      <c r="CD1081" s="22"/>
      <c r="CE1081" s="22"/>
      <c r="CF1081" s="22"/>
      <c r="CG1081" s="22"/>
      <c r="CH1081" s="22"/>
      <c r="CI1081" s="22"/>
      <c r="CJ1081" s="22"/>
      <c r="CK1081" s="22"/>
      <c r="CL1081" s="22"/>
      <c r="CM1081" s="22"/>
      <c r="CN1081" s="22"/>
      <c r="CO1081" s="22"/>
      <c r="CP1081" s="22"/>
      <c r="CQ1081" s="22"/>
      <c r="CR1081" s="22"/>
      <c r="CS1081" s="22"/>
      <c r="CT1081" s="22"/>
      <c r="CU1081" s="22"/>
      <c r="CV1081" s="22"/>
      <c r="CW1081" s="22"/>
      <c r="CX1081" s="22"/>
      <c r="CY1081" s="22"/>
      <c r="CZ1081" s="22"/>
      <c r="DA1081" s="22"/>
      <c r="DB1081" s="22"/>
      <c r="DC1081" s="22"/>
      <c r="DD1081" s="22"/>
      <c r="DE1081" s="22"/>
      <c r="DF1081" s="22"/>
      <c r="DG1081" s="22"/>
      <c r="DH1081" s="22"/>
      <c r="DI1081" s="22"/>
      <c r="DJ1081" s="22"/>
      <c r="DK1081" s="22"/>
      <c r="DL1081" s="22"/>
      <c r="DM1081" s="22"/>
      <c r="DN1081" s="22"/>
      <c r="DO1081" s="22"/>
      <c r="DP1081" s="22"/>
      <c r="DQ1081" s="22"/>
      <c r="DR1081" s="22"/>
      <c r="DS1081" s="22"/>
      <c r="DT1081" s="22"/>
      <c r="DU1081" s="22"/>
      <c r="DV1081" s="22"/>
      <c r="DW1081" s="22"/>
      <c r="DX1081" s="22"/>
      <c r="DY1081" s="22"/>
      <c r="DZ1081" s="22"/>
      <c r="EA1081" s="22"/>
      <c r="EB1081" s="22"/>
      <c r="EC1081" s="22"/>
      <c r="ED1081" s="22"/>
      <c r="EE1081" s="22"/>
      <c r="EF1081" s="22"/>
      <c r="EG1081" s="22"/>
      <c r="EH1081" s="22"/>
      <c r="EI1081" s="22"/>
      <c r="EJ1081" s="22"/>
      <c r="EK1081" s="22"/>
      <c r="EL1081" s="22"/>
      <c r="EM1081" s="22"/>
      <c r="EN1081" s="22"/>
      <c r="EO1081" s="22"/>
      <c r="EP1081" s="22"/>
      <c r="EQ1081" s="22"/>
      <c r="ER1081" s="22"/>
      <c r="ES1081" s="22"/>
      <c r="ET1081" s="22"/>
      <c r="EU1081" s="22"/>
      <c r="EV1081" s="22"/>
      <c r="EW1081" s="22"/>
      <c r="EX1081" s="22"/>
      <c r="EY1081" s="22"/>
      <c r="EZ1081" s="22"/>
      <c r="FA1081" s="22"/>
      <c r="FB1081" s="22"/>
      <c r="FC1081" s="22"/>
      <c r="FD1081" s="22"/>
      <c r="FE1081" s="22"/>
      <c r="FF1081" s="22"/>
      <c r="FG1081" s="22"/>
      <c r="FH1081" s="22"/>
      <c r="FI1081" s="22"/>
      <c r="FJ1081" s="22"/>
      <c r="FK1081" s="22"/>
      <c r="FL1081" s="22"/>
      <c r="FM1081" s="22"/>
      <c r="FN1081" s="22"/>
      <c r="FO1081" s="22"/>
      <c r="FP1081" s="22"/>
      <c r="FQ1081" s="22"/>
      <c r="FR1081" s="22"/>
      <c r="FS1081" s="22"/>
      <c r="FT1081" s="22"/>
      <c r="FU1081" s="22"/>
      <c r="FV1081" s="22"/>
      <c r="FW1081" s="22"/>
      <c r="FX1081" s="22"/>
      <c r="FY1081" s="22"/>
      <c r="FZ1081" s="22"/>
      <c r="GA1081" s="22"/>
      <c r="GB1081" s="22"/>
      <c r="GC1081" s="22"/>
      <c r="GD1081" s="22"/>
      <c r="GE1081" s="22"/>
      <c r="GF1081" s="22"/>
      <c r="GG1081" s="22"/>
      <c r="GH1081" s="22"/>
      <c r="GI1081" s="22"/>
      <c r="GJ1081" s="22"/>
      <c r="GK1081" s="22"/>
      <c r="GL1081" s="22"/>
      <c r="GM1081" s="22"/>
      <c r="GN1081" s="22"/>
      <c r="GO1081" s="22"/>
      <c r="GP1081" s="22"/>
      <c r="GQ1081" s="22"/>
      <c r="GR1081" s="22"/>
      <c r="GS1081" s="22"/>
      <c r="GT1081" s="22"/>
      <c r="GU1081" s="22"/>
      <c r="GV1081" s="22"/>
      <c r="GW1081" s="22"/>
      <c r="GX1081" s="22"/>
      <c r="GY1081" s="22"/>
      <c r="GZ1081" s="22"/>
      <c r="HA1081" s="22"/>
      <c r="HB1081" s="22"/>
      <c r="HC1081" s="22"/>
      <c r="HD1081" s="22"/>
      <c r="HE1081" s="22"/>
      <c r="HF1081" s="22"/>
      <c r="HG1081" s="22"/>
      <c r="HH1081" s="22"/>
      <c r="HI1081" s="22"/>
      <c r="HJ1081" s="22"/>
      <c r="HK1081" s="22"/>
      <c r="HL1081" s="22"/>
      <c r="HM1081" s="22"/>
      <c r="HN1081" s="22"/>
      <c r="HO1081" s="22"/>
      <c r="HP1081" s="22"/>
      <c r="HQ1081" s="22"/>
      <c r="HR1081" s="22"/>
      <c r="HS1081" s="22"/>
      <c r="HT1081" s="22"/>
      <c r="HU1081" s="22"/>
      <c r="HV1081" s="22"/>
      <c r="HW1081" s="22"/>
      <c r="HX1081" s="22"/>
      <c r="HY1081" s="22"/>
      <c r="HZ1081" s="22"/>
      <c r="IA1081" s="22"/>
      <c r="IB1081" s="22"/>
      <c r="IC1081" s="22"/>
      <c r="ID1081" s="22"/>
      <c r="IE1081" s="22"/>
      <c r="IF1081" s="22"/>
      <c r="IG1081" s="22"/>
      <c r="IH1081" s="22"/>
      <c r="II1081" s="22"/>
      <c r="IJ1081" s="22"/>
      <c r="IK1081" s="22"/>
      <c r="IL1081" s="22"/>
      <c r="IM1081" s="22"/>
      <c r="IN1081" s="22"/>
      <c r="IO1081" s="22"/>
    </row>
    <row r="1082" spans="1:249">
      <c r="A1082" s="32"/>
      <c r="B1082" s="22"/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3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  <c r="CC1082" s="22"/>
      <c r="CD1082" s="22"/>
      <c r="CE1082" s="22"/>
      <c r="CF1082" s="22"/>
      <c r="CG1082" s="22"/>
      <c r="CH1082" s="22"/>
      <c r="CI1082" s="22"/>
      <c r="CJ1082" s="22"/>
      <c r="CK1082" s="22"/>
      <c r="CL1082" s="22"/>
      <c r="CM1082" s="22"/>
      <c r="CN1082" s="22"/>
      <c r="CO1082" s="22"/>
      <c r="CP1082" s="22"/>
      <c r="CQ1082" s="22"/>
      <c r="CR1082" s="22"/>
      <c r="CS1082" s="22"/>
      <c r="CT1082" s="22"/>
      <c r="CU1082" s="22"/>
      <c r="CV1082" s="22"/>
      <c r="CW1082" s="22"/>
      <c r="CX1082" s="22"/>
      <c r="CY1082" s="22"/>
      <c r="CZ1082" s="22"/>
      <c r="DA1082" s="22"/>
      <c r="DB1082" s="22"/>
      <c r="DC1082" s="22"/>
      <c r="DD1082" s="22"/>
      <c r="DE1082" s="22"/>
      <c r="DF1082" s="22"/>
      <c r="DG1082" s="22"/>
      <c r="DH1082" s="22"/>
      <c r="DI1082" s="22"/>
      <c r="DJ1082" s="22"/>
      <c r="DK1082" s="22"/>
      <c r="DL1082" s="22"/>
      <c r="DM1082" s="22"/>
      <c r="DN1082" s="22"/>
      <c r="DO1082" s="22"/>
      <c r="DP1082" s="22"/>
      <c r="DQ1082" s="22"/>
      <c r="DR1082" s="22"/>
      <c r="DS1082" s="22"/>
      <c r="DT1082" s="22"/>
      <c r="DU1082" s="22"/>
      <c r="DV1082" s="22"/>
      <c r="DW1082" s="22"/>
      <c r="DX1082" s="22"/>
      <c r="DY1082" s="22"/>
      <c r="DZ1082" s="22"/>
      <c r="EA1082" s="22"/>
      <c r="EB1082" s="22"/>
      <c r="EC1082" s="22"/>
      <c r="ED1082" s="22"/>
      <c r="EE1082" s="22"/>
      <c r="EF1082" s="22"/>
      <c r="EG1082" s="22"/>
      <c r="EH1082" s="22"/>
      <c r="EI1082" s="22"/>
      <c r="EJ1082" s="22"/>
      <c r="EK1082" s="22"/>
      <c r="EL1082" s="22"/>
      <c r="EM1082" s="22"/>
      <c r="EN1082" s="22"/>
      <c r="EO1082" s="22"/>
      <c r="EP1082" s="22"/>
      <c r="EQ1082" s="22"/>
      <c r="ER1082" s="22"/>
      <c r="ES1082" s="22"/>
      <c r="ET1082" s="22"/>
      <c r="EU1082" s="22"/>
      <c r="EV1082" s="22"/>
      <c r="EW1082" s="22"/>
      <c r="EX1082" s="22"/>
      <c r="EY1082" s="22"/>
      <c r="EZ1082" s="22"/>
      <c r="FA1082" s="22"/>
      <c r="FB1082" s="22"/>
      <c r="FC1082" s="22"/>
      <c r="FD1082" s="22"/>
      <c r="FE1082" s="22"/>
      <c r="FF1082" s="22"/>
      <c r="FG1082" s="22"/>
      <c r="FH1082" s="22"/>
      <c r="FI1082" s="22"/>
      <c r="FJ1082" s="22"/>
      <c r="FK1082" s="22"/>
      <c r="FL1082" s="22"/>
      <c r="FM1082" s="22"/>
      <c r="FN1082" s="22"/>
      <c r="FO1082" s="22"/>
      <c r="FP1082" s="22"/>
      <c r="FQ1082" s="22"/>
      <c r="FR1082" s="22"/>
      <c r="FS1082" s="22"/>
      <c r="FT1082" s="22"/>
      <c r="FU1082" s="22"/>
      <c r="FV1082" s="22"/>
      <c r="FW1082" s="22"/>
      <c r="FX1082" s="22"/>
      <c r="FY1082" s="22"/>
      <c r="FZ1082" s="22"/>
      <c r="GA1082" s="22"/>
      <c r="GB1082" s="22"/>
      <c r="GC1082" s="22"/>
      <c r="GD1082" s="22"/>
      <c r="GE1082" s="22"/>
      <c r="GF1082" s="22"/>
      <c r="GG1082" s="22"/>
      <c r="GH1082" s="22"/>
      <c r="GI1082" s="22"/>
      <c r="GJ1082" s="22"/>
      <c r="GK1082" s="22"/>
      <c r="GL1082" s="22"/>
      <c r="GM1082" s="22"/>
      <c r="GN1082" s="22"/>
      <c r="GO1082" s="22"/>
      <c r="GP1082" s="22"/>
      <c r="GQ1082" s="22"/>
      <c r="GR1082" s="22"/>
      <c r="GS1082" s="22"/>
      <c r="GT1082" s="22"/>
      <c r="GU1082" s="22"/>
      <c r="GV1082" s="22"/>
      <c r="GW1082" s="22"/>
      <c r="GX1082" s="22"/>
      <c r="GY1082" s="22"/>
      <c r="GZ1082" s="22"/>
      <c r="HA1082" s="22"/>
      <c r="HB1082" s="22"/>
      <c r="HC1082" s="22"/>
      <c r="HD1082" s="22"/>
      <c r="HE1082" s="22"/>
      <c r="HF1082" s="22"/>
      <c r="HG1082" s="22"/>
      <c r="HH1082" s="22"/>
      <c r="HI1082" s="22"/>
      <c r="HJ1082" s="22"/>
      <c r="HK1082" s="22"/>
      <c r="HL1082" s="22"/>
      <c r="HM1082" s="22"/>
      <c r="HN1082" s="22"/>
      <c r="HO1082" s="22"/>
      <c r="HP1082" s="22"/>
      <c r="HQ1082" s="22"/>
      <c r="HR1082" s="22"/>
      <c r="HS1082" s="22"/>
      <c r="HT1082" s="22"/>
      <c r="HU1082" s="22"/>
      <c r="HV1082" s="22"/>
      <c r="HW1082" s="22"/>
      <c r="HX1082" s="22"/>
      <c r="HY1082" s="22"/>
      <c r="HZ1082" s="22"/>
      <c r="IA1082" s="22"/>
      <c r="IB1082" s="22"/>
      <c r="IC1082" s="22"/>
      <c r="ID1082" s="22"/>
      <c r="IE1082" s="22"/>
      <c r="IF1082" s="22"/>
      <c r="IG1082" s="22"/>
      <c r="IH1082" s="22"/>
      <c r="II1082" s="22"/>
      <c r="IJ1082" s="22"/>
      <c r="IK1082" s="22"/>
      <c r="IL1082" s="22"/>
      <c r="IM1082" s="22"/>
      <c r="IN1082" s="22"/>
      <c r="IO1082" s="22"/>
    </row>
    <row r="1083" spans="1:249">
      <c r="A1083" s="32"/>
      <c r="B1083" s="22"/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3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  <c r="CC1083" s="22"/>
      <c r="CD1083" s="22"/>
      <c r="CE1083" s="22"/>
      <c r="CF1083" s="22"/>
      <c r="CG1083" s="22"/>
      <c r="CH1083" s="22"/>
      <c r="CI1083" s="22"/>
      <c r="CJ1083" s="22"/>
      <c r="CK1083" s="22"/>
      <c r="CL1083" s="22"/>
      <c r="CM1083" s="22"/>
      <c r="CN1083" s="22"/>
      <c r="CO1083" s="22"/>
      <c r="CP1083" s="22"/>
      <c r="CQ1083" s="22"/>
      <c r="CR1083" s="22"/>
      <c r="CS1083" s="22"/>
      <c r="CT1083" s="22"/>
      <c r="CU1083" s="22"/>
      <c r="CV1083" s="22"/>
      <c r="CW1083" s="22"/>
      <c r="CX1083" s="22"/>
      <c r="CY1083" s="22"/>
      <c r="CZ1083" s="22"/>
      <c r="DA1083" s="22"/>
      <c r="DB1083" s="22"/>
      <c r="DC1083" s="22"/>
      <c r="DD1083" s="22"/>
      <c r="DE1083" s="22"/>
      <c r="DF1083" s="22"/>
      <c r="DG1083" s="22"/>
      <c r="DH1083" s="22"/>
      <c r="DI1083" s="22"/>
      <c r="DJ1083" s="22"/>
      <c r="DK1083" s="22"/>
      <c r="DL1083" s="22"/>
      <c r="DM1083" s="22"/>
      <c r="DN1083" s="22"/>
      <c r="DO1083" s="22"/>
      <c r="DP1083" s="22"/>
      <c r="DQ1083" s="22"/>
      <c r="DR1083" s="22"/>
      <c r="DS1083" s="22"/>
      <c r="DT1083" s="22"/>
      <c r="DU1083" s="22"/>
      <c r="DV1083" s="22"/>
      <c r="DW1083" s="22"/>
      <c r="DX1083" s="22"/>
      <c r="DY1083" s="22"/>
      <c r="DZ1083" s="22"/>
      <c r="EA1083" s="22"/>
      <c r="EB1083" s="22"/>
      <c r="EC1083" s="22"/>
      <c r="ED1083" s="22"/>
      <c r="EE1083" s="22"/>
      <c r="EF1083" s="22"/>
      <c r="EG1083" s="22"/>
      <c r="EH1083" s="22"/>
      <c r="EI1083" s="22"/>
      <c r="EJ1083" s="22"/>
      <c r="EK1083" s="22"/>
      <c r="EL1083" s="22"/>
      <c r="EM1083" s="22"/>
      <c r="EN1083" s="22"/>
      <c r="EO1083" s="22"/>
      <c r="EP1083" s="22"/>
      <c r="EQ1083" s="22"/>
      <c r="ER1083" s="22"/>
      <c r="ES1083" s="22"/>
      <c r="ET1083" s="22"/>
      <c r="EU1083" s="22"/>
      <c r="EV1083" s="22"/>
      <c r="EW1083" s="22"/>
      <c r="EX1083" s="22"/>
      <c r="EY1083" s="22"/>
      <c r="EZ1083" s="22"/>
      <c r="FA1083" s="22"/>
      <c r="FB1083" s="22"/>
      <c r="FC1083" s="22"/>
      <c r="FD1083" s="22"/>
      <c r="FE1083" s="22"/>
      <c r="FF1083" s="22"/>
      <c r="FG1083" s="22"/>
      <c r="FH1083" s="22"/>
      <c r="FI1083" s="22"/>
      <c r="FJ1083" s="22"/>
      <c r="FK1083" s="22"/>
      <c r="FL1083" s="22"/>
      <c r="FM1083" s="22"/>
      <c r="FN1083" s="22"/>
      <c r="FO1083" s="22"/>
      <c r="FP1083" s="22"/>
      <c r="FQ1083" s="22"/>
      <c r="FR1083" s="22"/>
      <c r="FS1083" s="22"/>
      <c r="FT1083" s="22"/>
      <c r="FU1083" s="22"/>
      <c r="FV1083" s="22"/>
      <c r="FW1083" s="22"/>
      <c r="FX1083" s="22"/>
      <c r="FY1083" s="22"/>
      <c r="FZ1083" s="22"/>
      <c r="GA1083" s="22"/>
      <c r="GB1083" s="22"/>
      <c r="GC1083" s="22"/>
      <c r="GD1083" s="22"/>
      <c r="GE1083" s="22"/>
      <c r="GF1083" s="22"/>
      <c r="GG1083" s="22"/>
      <c r="GH1083" s="22"/>
      <c r="GI1083" s="22"/>
      <c r="GJ1083" s="22"/>
      <c r="GK1083" s="22"/>
      <c r="GL1083" s="22"/>
      <c r="GM1083" s="22"/>
      <c r="GN1083" s="22"/>
      <c r="GO1083" s="22"/>
      <c r="GP1083" s="22"/>
      <c r="GQ1083" s="22"/>
      <c r="GR1083" s="22"/>
      <c r="GS1083" s="22"/>
      <c r="GT1083" s="22"/>
      <c r="GU1083" s="22"/>
      <c r="GV1083" s="22"/>
      <c r="GW1083" s="22"/>
      <c r="GX1083" s="22"/>
      <c r="GY1083" s="22"/>
      <c r="GZ1083" s="22"/>
      <c r="HA1083" s="22"/>
      <c r="HB1083" s="22"/>
      <c r="HC1083" s="22"/>
      <c r="HD1083" s="22"/>
      <c r="HE1083" s="22"/>
      <c r="HF1083" s="22"/>
      <c r="HG1083" s="22"/>
      <c r="HH1083" s="22"/>
      <c r="HI1083" s="22"/>
      <c r="HJ1083" s="22"/>
      <c r="HK1083" s="22"/>
      <c r="HL1083" s="22"/>
      <c r="HM1083" s="22"/>
      <c r="HN1083" s="22"/>
      <c r="HO1083" s="22"/>
      <c r="HP1083" s="22"/>
      <c r="HQ1083" s="22"/>
      <c r="HR1083" s="22"/>
      <c r="HS1083" s="22"/>
      <c r="HT1083" s="22"/>
      <c r="HU1083" s="22"/>
      <c r="HV1083" s="22"/>
      <c r="HW1083" s="22"/>
      <c r="HX1083" s="22"/>
      <c r="HY1083" s="22"/>
      <c r="HZ1083" s="22"/>
      <c r="IA1083" s="22"/>
      <c r="IB1083" s="22"/>
      <c r="IC1083" s="22"/>
      <c r="ID1083" s="22"/>
      <c r="IE1083" s="22"/>
      <c r="IF1083" s="22"/>
      <c r="IG1083" s="22"/>
      <c r="IH1083" s="22"/>
      <c r="II1083" s="22"/>
      <c r="IJ1083" s="22"/>
      <c r="IK1083" s="22"/>
      <c r="IL1083" s="22"/>
      <c r="IM1083" s="22"/>
      <c r="IN1083" s="22"/>
      <c r="IO1083" s="22"/>
    </row>
    <row r="1084" spans="1:249">
      <c r="A1084" s="32"/>
      <c r="B1084" s="22"/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3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  <c r="CC1084" s="22"/>
      <c r="CD1084" s="22"/>
      <c r="CE1084" s="22"/>
      <c r="CF1084" s="22"/>
      <c r="CG1084" s="22"/>
      <c r="CH1084" s="22"/>
      <c r="CI1084" s="22"/>
      <c r="CJ1084" s="22"/>
      <c r="CK1084" s="22"/>
      <c r="CL1084" s="22"/>
      <c r="CM1084" s="22"/>
      <c r="CN1084" s="22"/>
      <c r="CO1084" s="22"/>
      <c r="CP1084" s="22"/>
      <c r="CQ1084" s="22"/>
      <c r="CR1084" s="22"/>
      <c r="CS1084" s="22"/>
      <c r="CT1084" s="22"/>
      <c r="CU1084" s="22"/>
      <c r="CV1084" s="22"/>
      <c r="CW1084" s="22"/>
      <c r="CX1084" s="22"/>
      <c r="CY1084" s="22"/>
      <c r="CZ1084" s="22"/>
      <c r="DA1084" s="22"/>
      <c r="DB1084" s="22"/>
      <c r="DC1084" s="22"/>
      <c r="DD1084" s="22"/>
      <c r="DE1084" s="22"/>
      <c r="DF1084" s="22"/>
      <c r="DG1084" s="22"/>
      <c r="DH1084" s="22"/>
      <c r="DI1084" s="22"/>
      <c r="DJ1084" s="22"/>
      <c r="DK1084" s="22"/>
      <c r="DL1084" s="22"/>
      <c r="DM1084" s="22"/>
      <c r="DN1084" s="22"/>
      <c r="DO1084" s="22"/>
      <c r="DP1084" s="22"/>
      <c r="DQ1084" s="22"/>
      <c r="DR1084" s="22"/>
      <c r="DS1084" s="22"/>
      <c r="DT1084" s="22"/>
      <c r="DU1084" s="22"/>
      <c r="DV1084" s="22"/>
      <c r="DW1084" s="22"/>
      <c r="DX1084" s="22"/>
      <c r="DY1084" s="22"/>
      <c r="DZ1084" s="22"/>
      <c r="EA1084" s="22"/>
      <c r="EB1084" s="22"/>
      <c r="EC1084" s="22"/>
      <c r="ED1084" s="22"/>
      <c r="EE1084" s="22"/>
      <c r="EF1084" s="22"/>
      <c r="EG1084" s="22"/>
      <c r="EH1084" s="22"/>
      <c r="EI1084" s="22"/>
      <c r="EJ1084" s="22"/>
      <c r="EK1084" s="22"/>
      <c r="EL1084" s="22"/>
      <c r="EM1084" s="22"/>
      <c r="EN1084" s="22"/>
      <c r="EO1084" s="22"/>
      <c r="EP1084" s="22"/>
      <c r="EQ1084" s="22"/>
      <c r="ER1084" s="22"/>
      <c r="ES1084" s="22"/>
      <c r="ET1084" s="22"/>
      <c r="EU1084" s="22"/>
      <c r="EV1084" s="22"/>
      <c r="EW1084" s="22"/>
      <c r="EX1084" s="22"/>
      <c r="EY1084" s="22"/>
      <c r="EZ1084" s="22"/>
      <c r="FA1084" s="22"/>
      <c r="FB1084" s="22"/>
      <c r="FC1084" s="22"/>
      <c r="FD1084" s="22"/>
      <c r="FE1084" s="22"/>
      <c r="FF1084" s="22"/>
      <c r="FG1084" s="22"/>
      <c r="FH1084" s="22"/>
      <c r="FI1084" s="22"/>
      <c r="FJ1084" s="22"/>
      <c r="FK1084" s="22"/>
      <c r="FL1084" s="22"/>
      <c r="FM1084" s="22"/>
      <c r="FN1084" s="22"/>
      <c r="FO1084" s="22"/>
      <c r="FP1084" s="22"/>
      <c r="FQ1084" s="22"/>
      <c r="FR1084" s="22"/>
      <c r="FS1084" s="22"/>
      <c r="FT1084" s="22"/>
      <c r="FU1084" s="22"/>
      <c r="FV1084" s="22"/>
      <c r="FW1084" s="22"/>
      <c r="FX1084" s="22"/>
      <c r="FY1084" s="22"/>
      <c r="FZ1084" s="22"/>
      <c r="GA1084" s="22"/>
      <c r="GB1084" s="22"/>
      <c r="GC1084" s="22"/>
      <c r="GD1084" s="22"/>
      <c r="GE1084" s="22"/>
      <c r="GF1084" s="22"/>
      <c r="GG1084" s="22"/>
      <c r="GH1084" s="22"/>
      <c r="GI1084" s="22"/>
      <c r="GJ1084" s="22"/>
      <c r="GK1084" s="22"/>
      <c r="GL1084" s="22"/>
      <c r="GM1084" s="22"/>
      <c r="GN1084" s="22"/>
      <c r="GO1084" s="22"/>
      <c r="GP1084" s="22"/>
      <c r="GQ1084" s="22"/>
      <c r="GR1084" s="22"/>
      <c r="GS1084" s="22"/>
      <c r="GT1084" s="22"/>
      <c r="GU1084" s="22"/>
      <c r="GV1084" s="22"/>
      <c r="GW1084" s="22"/>
      <c r="GX1084" s="22"/>
      <c r="GY1084" s="22"/>
      <c r="GZ1084" s="22"/>
      <c r="HA1084" s="22"/>
      <c r="HB1084" s="22"/>
      <c r="HC1084" s="22"/>
      <c r="HD1084" s="22"/>
      <c r="HE1084" s="22"/>
      <c r="HF1084" s="22"/>
      <c r="HG1084" s="22"/>
      <c r="HH1084" s="22"/>
      <c r="HI1084" s="22"/>
      <c r="HJ1084" s="22"/>
      <c r="HK1084" s="22"/>
      <c r="HL1084" s="22"/>
      <c r="HM1084" s="22"/>
      <c r="HN1084" s="22"/>
      <c r="HO1084" s="22"/>
      <c r="HP1084" s="22"/>
      <c r="HQ1084" s="22"/>
      <c r="HR1084" s="22"/>
      <c r="HS1084" s="22"/>
      <c r="HT1084" s="22"/>
      <c r="HU1084" s="22"/>
      <c r="HV1084" s="22"/>
      <c r="HW1084" s="22"/>
      <c r="HX1084" s="22"/>
      <c r="HY1084" s="22"/>
      <c r="HZ1084" s="22"/>
      <c r="IA1084" s="22"/>
      <c r="IB1084" s="22"/>
      <c r="IC1084" s="22"/>
      <c r="ID1084" s="22"/>
      <c r="IE1084" s="22"/>
      <c r="IF1084" s="22"/>
      <c r="IG1084" s="22"/>
      <c r="IH1084" s="22"/>
      <c r="II1084" s="22"/>
      <c r="IJ1084" s="22"/>
      <c r="IK1084" s="22"/>
      <c r="IL1084" s="22"/>
      <c r="IM1084" s="22"/>
      <c r="IN1084" s="22"/>
      <c r="IO1084" s="22"/>
    </row>
    <row r="1085" spans="1:249">
      <c r="A1085" s="32"/>
      <c r="B1085" s="22"/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3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  <c r="CC1085" s="22"/>
      <c r="CD1085" s="22"/>
      <c r="CE1085" s="22"/>
      <c r="CF1085" s="22"/>
      <c r="CG1085" s="22"/>
      <c r="CH1085" s="22"/>
      <c r="CI1085" s="22"/>
      <c r="CJ1085" s="22"/>
      <c r="CK1085" s="22"/>
      <c r="CL1085" s="22"/>
      <c r="CM1085" s="22"/>
      <c r="CN1085" s="22"/>
      <c r="CO1085" s="22"/>
      <c r="CP1085" s="22"/>
      <c r="CQ1085" s="22"/>
      <c r="CR1085" s="22"/>
      <c r="CS1085" s="22"/>
      <c r="CT1085" s="22"/>
      <c r="CU1085" s="22"/>
      <c r="CV1085" s="22"/>
      <c r="CW1085" s="22"/>
      <c r="CX1085" s="22"/>
      <c r="CY1085" s="22"/>
      <c r="CZ1085" s="22"/>
      <c r="DA1085" s="22"/>
      <c r="DB1085" s="22"/>
      <c r="DC1085" s="22"/>
      <c r="DD1085" s="22"/>
      <c r="DE1085" s="22"/>
      <c r="DF1085" s="22"/>
      <c r="DG1085" s="22"/>
      <c r="DH1085" s="22"/>
      <c r="DI1085" s="22"/>
      <c r="DJ1085" s="22"/>
      <c r="DK1085" s="22"/>
      <c r="DL1085" s="22"/>
      <c r="DM1085" s="22"/>
      <c r="DN1085" s="22"/>
      <c r="DO1085" s="22"/>
      <c r="DP1085" s="22"/>
      <c r="DQ1085" s="22"/>
      <c r="DR1085" s="22"/>
      <c r="DS1085" s="22"/>
      <c r="DT1085" s="22"/>
      <c r="DU1085" s="22"/>
      <c r="DV1085" s="22"/>
      <c r="DW1085" s="22"/>
      <c r="DX1085" s="22"/>
      <c r="DY1085" s="22"/>
      <c r="DZ1085" s="22"/>
      <c r="EA1085" s="22"/>
      <c r="EB1085" s="22"/>
      <c r="EC1085" s="22"/>
      <c r="ED1085" s="22"/>
      <c r="EE1085" s="22"/>
      <c r="EF1085" s="22"/>
      <c r="EG1085" s="22"/>
      <c r="EH1085" s="22"/>
      <c r="EI1085" s="22"/>
      <c r="EJ1085" s="22"/>
      <c r="EK1085" s="22"/>
      <c r="EL1085" s="22"/>
      <c r="EM1085" s="22"/>
      <c r="EN1085" s="22"/>
      <c r="EO1085" s="22"/>
      <c r="EP1085" s="22"/>
      <c r="EQ1085" s="22"/>
      <c r="ER1085" s="22"/>
      <c r="ES1085" s="22"/>
      <c r="ET1085" s="22"/>
      <c r="EU1085" s="22"/>
      <c r="EV1085" s="22"/>
      <c r="EW1085" s="22"/>
      <c r="EX1085" s="22"/>
      <c r="EY1085" s="22"/>
      <c r="EZ1085" s="22"/>
      <c r="FA1085" s="22"/>
      <c r="FB1085" s="22"/>
      <c r="FC1085" s="22"/>
      <c r="FD1085" s="22"/>
      <c r="FE1085" s="22"/>
      <c r="FF1085" s="22"/>
      <c r="FG1085" s="22"/>
      <c r="FH1085" s="22"/>
      <c r="FI1085" s="22"/>
      <c r="FJ1085" s="22"/>
      <c r="FK1085" s="22"/>
      <c r="FL1085" s="22"/>
      <c r="FM1085" s="22"/>
      <c r="FN1085" s="22"/>
      <c r="FO1085" s="22"/>
      <c r="FP1085" s="22"/>
      <c r="FQ1085" s="22"/>
      <c r="FR1085" s="22"/>
      <c r="FS1085" s="22"/>
      <c r="FT1085" s="22"/>
      <c r="FU1085" s="22"/>
      <c r="FV1085" s="22"/>
      <c r="FW1085" s="22"/>
      <c r="FX1085" s="22"/>
      <c r="FY1085" s="22"/>
      <c r="FZ1085" s="22"/>
      <c r="GA1085" s="22"/>
      <c r="GB1085" s="22"/>
      <c r="GC1085" s="22"/>
      <c r="GD1085" s="22"/>
      <c r="GE1085" s="22"/>
      <c r="GF1085" s="22"/>
      <c r="GG1085" s="22"/>
      <c r="GH1085" s="22"/>
      <c r="GI1085" s="22"/>
      <c r="GJ1085" s="22"/>
      <c r="GK1085" s="22"/>
      <c r="GL1085" s="22"/>
      <c r="GM1085" s="22"/>
      <c r="GN1085" s="22"/>
      <c r="GO1085" s="22"/>
      <c r="GP1085" s="22"/>
      <c r="GQ1085" s="22"/>
      <c r="GR1085" s="22"/>
      <c r="GS1085" s="22"/>
      <c r="GT1085" s="22"/>
      <c r="GU1085" s="22"/>
      <c r="GV1085" s="22"/>
      <c r="GW1085" s="22"/>
      <c r="GX1085" s="22"/>
      <c r="GY1085" s="22"/>
      <c r="GZ1085" s="22"/>
      <c r="HA1085" s="22"/>
      <c r="HB1085" s="22"/>
      <c r="HC1085" s="22"/>
      <c r="HD1085" s="22"/>
      <c r="HE1085" s="22"/>
      <c r="HF1085" s="22"/>
      <c r="HG1085" s="22"/>
      <c r="HH1085" s="22"/>
      <c r="HI1085" s="22"/>
      <c r="HJ1085" s="22"/>
      <c r="HK1085" s="22"/>
      <c r="HL1085" s="22"/>
      <c r="HM1085" s="22"/>
      <c r="HN1085" s="22"/>
      <c r="HO1085" s="22"/>
      <c r="HP1085" s="22"/>
      <c r="HQ1085" s="22"/>
      <c r="HR1085" s="22"/>
      <c r="HS1085" s="22"/>
      <c r="HT1085" s="22"/>
      <c r="HU1085" s="22"/>
      <c r="HV1085" s="22"/>
      <c r="HW1085" s="22"/>
      <c r="HX1085" s="22"/>
      <c r="HY1085" s="22"/>
      <c r="HZ1085" s="22"/>
      <c r="IA1085" s="22"/>
      <c r="IB1085" s="22"/>
      <c r="IC1085" s="22"/>
      <c r="ID1085" s="22"/>
      <c r="IE1085" s="22"/>
      <c r="IF1085" s="22"/>
      <c r="IG1085" s="22"/>
      <c r="IH1085" s="22"/>
      <c r="II1085" s="22"/>
      <c r="IJ1085" s="22"/>
      <c r="IK1085" s="22"/>
      <c r="IL1085" s="22"/>
      <c r="IM1085" s="22"/>
      <c r="IN1085" s="22"/>
      <c r="IO1085" s="22"/>
    </row>
    <row r="1086" spans="1:249">
      <c r="A1086" s="32"/>
      <c r="B1086" s="22"/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3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  <c r="CC1086" s="22"/>
      <c r="CD1086" s="22"/>
      <c r="CE1086" s="22"/>
      <c r="CF1086" s="22"/>
      <c r="CG1086" s="22"/>
      <c r="CH1086" s="22"/>
      <c r="CI1086" s="22"/>
      <c r="CJ1086" s="22"/>
      <c r="CK1086" s="22"/>
      <c r="CL1086" s="22"/>
      <c r="CM1086" s="22"/>
      <c r="CN1086" s="22"/>
      <c r="CO1086" s="22"/>
      <c r="CP1086" s="22"/>
      <c r="CQ1086" s="22"/>
      <c r="CR1086" s="22"/>
      <c r="CS1086" s="22"/>
      <c r="CT1086" s="22"/>
      <c r="CU1086" s="22"/>
      <c r="CV1086" s="22"/>
      <c r="CW1086" s="22"/>
      <c r="CX1086" s="22"/>
      <c r="CY1086" s="22"/>
      <c r="CZ1086" s="22"/>
      <c r="DA1086" s="22"/>
      <c r="DB1086" s="22"/>
      <c r="DC1086" s="22"/>
      <c r="DD1086" s="22"/>
      <c r="DE1086" s="22"/>
      <c r="DF1086" s="22"/>
      <c r="DG1086" s="22"/>
      <c r="DH1086" s="22"/>
      <c r="DI1086" s="22"/>
      <c r="DJ1086" s="22"/>
      <c r="DK1086" s="22"/>
      <c r="DL1086" s="22"/>
      <c r="DM1086" s="22"/>
      <c r="DN1086" s="22"/>
      <c r="DO1086" s="22"/>
      <c r="DP1086" s="22"/>
      <c r="DQ1086" s="22"/>
      <c r="DR1086" s="22"/>
      <c r="DS1086" s="22"/>
      <c r="DT1086" s="22"/>
      <c r="DU1086" s="22"/>
      <c r="DV1086" s="22"/>
      <c r="DW1086" s="22"/>
      <c r="DX1086" s="22"/>
      <c r="DY1086" s="22"/>
      <c r="DZ1086" s="22"/>
      <c r="EA1086" s="22"/>
      <c r="EB1086" s="22"/>
      <c r="EC1086" s="22"/>
      <c r="ED1086" s="22"/>
      <c r="EE1086" s="22"/>
      <c r="EF1086" s="22"/>
      <c r="EG1086" s="22"/>
      <c r="EH1086" s="22"/>
      <c r="EI1086" s="22"/>
      <c r="EJ1086" s="22"/>
      <c r="EK1086" s="22"/>
      <c r="EL1086" s="22"/>
      <c r="EM1086" s="22"/>
      <c r="EN1086" s="22"/>
      <c r="EO1086" s="22"/>
      <c r="EP1086" s="22"/>
      <c r="EQ1086" s="22"/>
      <c r="ER1086" s="22"/>
      <c r="ES1086" s="22"/>
      <c r="ET1086" s="22"/>
      <c r="EU1086" s="22"/>
      <c r="EV1086" s="22"/>
      <c r="EW1086" s="22"/>
      <c r="EX1086" s="22"/>
      <c r="EY1086" s="22"/>
      <c r="EZ1086" s="22"/>
      <c r="FA1086" s="22"/>
      <c r="FB1086" s="22"/>
      <c r="FC1086" s="22"/>
      <c r="FD1086" s="22"/>
      <c r="FE1086" s="22"/>
      <c r="FF1086" s="22"/>
      <c r="FG1086" s="22"/>
      <c r="FH1086" s="22"/>
      <c r="FI1086" s="22"/>
      <c r="FJ1086" s="22"/>
      <c r="FK1086" s="22"/>
      <c r="FL1086" s="22"/>
      <c r="FM1086" s="22"/>
      <c r="FN1086" s="22"/>
      <c r="FO1086" s="22"/>
      <c r="FP1086" s="22"/>
      <c r="FQ1086" s="22"/>
      <c r="FR1086" s="22"/>
      <c r="FS1086" s="22"/>
      <c r="FT1086" s="22"/>
      <c r="FU1086" s="22"/>
      <c r="FV1086" s="22"/>
      <c r="FW1086" s="22"/>
      <c r="FX1086" s="22"/>
      <c r="FY1086" s="22"/>
      <c r="FZ1086" s="22"/>
      <c r="GA1086" s="22"/>
      <c r="GB1086" s="22"/>
      <c r="GC1086" s="22"/>
      <c r="GD1086" s="22"/>
      <c r="GE1086" s="22"/>
      <c r="GF1086" s="22"/>
      <c r="GG1086" s="22"/>
      <c r="GH1086" s="22"/>
      <c r="GI1086" s="22"/>
      <c r="GJ1086" s="22"/>
      <c r="GK1086" s="22"/>
      <c r="GL1086" s="22"/>
      <c r="GM1086" s="22"/>
      <c r="GN1086" s="22"/>
      <c r="GO1086" s="22"/>
      <c r="GP1086" s="22"/>
      <c r="GQ1086" s="22"/>
      <c r="GR1086" s="22"/>
      <c r="GS1086" s="22"/>
      <c r="GT1086" s="22"/>
      <c r="GU1086" s="22"/>
      <c r="GV1086" s="22"/>
      <c r="GW1086" s="22"/>
      <c r="GX1086" s="22"/>
      <c r="GY1086" s="22"/>
      <c r="GZ1086" s="22"/>
      <c r="HA1086" s="22"/>
      <c r="HB1086" s="22"/>
      <c r="HC1086" s="22"/>
      <c r="HD1086" s="22"/>
      <c r="HE1086" s="22"/>
      <c r="HF1086" s="22"/>
      <c r="HG1086" s="22"/>
      <c r="HH1086" s="22"/>
      <c r="HI1086" s="22"/>
      <c r="HJ1086" s="22"/>
      <c r="HK1086" s="22"/>
      <c r="HL1086" s="22"/>
      <c r="HM1086" s="22"/>
      <c r="HN1086" s="22"/>
      <c r="HO1086" s="22"/>
      <c r="HP1086" s="22"/>
      <c r="HQ1086" s="22"/>
      <c r="HR1086" s="22"/>
      <c r="HS1086" s="22"/>
      <c r="HT1086" s="22"/>
      <c r="HU1086" s="22"/>
      <c r="HV1086" s="22"/>
      <c r="HW1086" s="22"/>
      <c r="HX1086" s="22"/>
      <c r="HY1086" s="22"/>
      <c r="HZ1086" s="22"/>
      <c r="IA1086" s="22"/>
      <c r="IB1086" s="22"/>
      <c r="IC1086" s="22"/>
      <c r="ID1086" s="22"/>
      <c r="IE1086" s="22"/>
      <c r="IF1086" s="22"/>
      <c r="IG1086" s="22"/>
      <c r="IH1086" s="22"/>
      <c r="II1086" s="22"/>
      <c r="IJ1086" s="22"/>
      <c r="IK1086" s="22"/>
      <c r="IL1086" s="22"/>
      <c r="IM1086" s="22"/>
      <c r="IN1086" s="22"/>
      <c r="IO1086" s="22"/>
    </row>
    <row r="1087" spans="1:249">
      <c r="A1087" s="32"/>
      <c r="B1087" s="22"/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3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  <c r="CC1087" s="22"/>
      <c r="CD1087" s="22"/>
      <c r="CE1087" s="22"/>
      <c r="CF1087" s="22"/>
      <c r="CG1087" s="22"/>
      <c r="CH1087" s="22"/>
      <c r="CI1087" s="22"/>
      <c r="CJ1087" s="22"/>
      <c r="CK1087" s="22"/>
      <c r="CL1087" s="22"/>
      <c r="CM1087" s="22"/>
      <c r="CN1087" s="22"/>
      <c r="CO1087" s="22"/>
      <c r="CP1087" s="22"/>
      <c r="CQ1087" s="22"/>
      <c r="CR1087" s="22"/>
      <c r="CS1087" s="22"/>
      <c r="CT1087" s="22"/>
      <c r="CU1087" s="22"/>
      <c r="CV1087" s="22"/>
      <c r="CW1087" s="22"/>
      <c r="CX1087" s="22"/>
      <c r="CY1087" s="22"/>
      <c r="CZ1087" s="22"/>
      <c r="DA1087" s="22"/>
      <c r="DB1087" s="22"/>
      <c r="DC1087" s="22"/>
      <c r="DD1087" s="22"/>
      <c r="DE1087" s="22"/>
      <c r="DF1087" s="22"/>
      <c r="DG1087" s="22"/>
      <c r="DH1087" s="22"/>
      <c r="DI1087" s="22"/>
      <c r="DJ1087" s="22"/>
      <c r="DK1087" s="22"/>
      <c r="DL1087" s="22"/>
      <c r="DM1087" s="22"/>
      <c r="DN1087" s="22"/>
      <c r="DO1087" s="22"/>
      <c r="DP1087" s="22"/>
      <c r="DQ1087" s="22"/>
      <c r="DR1087" s="22"/>
      <c r="DS1087" s="22"/>
      <c r="DT1087" s="22"/>
      <c r="DU1087" s="22"/>
      <c r="DV1087" s="22"/>
      <c r="DW1087" s="22"/>
      <c r="DX1087" s="22"/>
      <c r="DY1087" s="22"/>
      <c r="DZ1087" s="22"/>
      <c r="EA1087" s="22"/>
      <c r="EB1087" s="22"/>
      <c r="EC1087" s="22"/>
      <c r="ED1087" s="22"/>
      <c r="EE1087" s="22"/>
      <c r="EF1087" s="22"/>
      <c r="EG1087" s="22"/>
      <c r="EH1087" s="22"/>
      <c r="EI1087" s="22"/>
      <c r="EJ1087" s="22"/>
      <c r="EK1087" s="22"/>
      <c r="EL1087" s="22"/>
      <c r="EM1087" s="22"/>
      <c r="EN1087" s="22"/>
      <c r="EO1087" s="22"/>
      <c r="EP1087" s="22"/>
      <c r="EQ1087" s="22"/>
      <c r="ER1087" s="22"/>
      <c r="ES1087" s="22"/>
      <c r="ET1087" s="22"/>
      <c r="EU1087" s="22"/>
      <c r="EV1087" s="22"/>
      <c r="EW1087" s="22"/>
      <c r="EX1087" s="22"/>
      <c r="EY1087" s="22"/>
      <c r="EZ1087" s="22"/>
      <c r="FA1087" s="22"/>
      <c r="FB1087" s="22"/>
      <c r="FC1087" s="22"/>
      <c r="FD1087" s="22"/>
      <c r="FE1087" s="22"/>
      <c r="FF1087" s="22"/>
      <c r="FG1087" s="22"/>
      <c r="FH1087" s="22"/>
      <c r="FI1087" s="22"/>
      <c r="FJ1087" s="22"/>
      <c r="FK1087" s="22"/>
      <c r="FL1087" s="22"/>
      <c r="FM1087" s="22"/>
      <c r="FN1087" s="22"/>
      <c r="FO1087" s="22"/>
      <c r="FP1087" s="22"/>
      <c r="FQ1087" s="22"/>
      <c r="FR1087" s="22"/>
      <c r="FS1087" s="22"/>
      <c r="FT1087" s="22"/>
      <c r="FU1087" s="22"/>
      <c r="FV1087" s="22"/>
      <c r="FW1087" s="22"/>
      <c r="FX1087" s="22"/>
      <c r="FY1087" s="22"/>
      <c r="FZ1087" s="22"/>
      <c r="GA1087" s="22"/>
      <c r="GB1087" s="22"/>
      <c r="GC1087" s="22"/>
      <c r="GD1087" s="22"/>
      <c r="GE1087" s="22"/>
      <c r="GF1087" s="22"/>
      <c r="GG1087" s="22"/>
      <c r="GH1087" s="22"/>
      <c r="GI1087" s="22"/>
      <c r="GJ1087" s="22"/>
      <c r="GK1087" s="22"/>
      <c r="GL1087" s="22"/>
      <c r="GM1087" s="22"/>
      <c r="GN1087" s="22"/>
      <c r="GO1087" s="22"/>
      <c r="GP1087" s="22"/>
      <c r="GQ1087" s="22"/>
      <c r="GR1087" s="22"/>
      <c r="GS1087" s="22"/>
      <c r="GT1087" s="22"/>
      <c r="GU1087" s="22"/>
      <c r="GV1087" s="22"/>
      <c r="GW1087" s="22"/>
      <c r="GX1087" s="22"/>
      <c r="GY1087" s="22"/>
      <c r="GZ1087" s="22"/>
      <c r="HA1087" s="22"/>
      <c r="HB1087" s="22"/>
      <c r="HC1087" s="22"/>
      <c r="HD1087" s="22"/>
      <c r="HE1087" s="22"/>
      <c r="HF1087" s="22"/>
      <c r="HG1087" s="22"/>
      <c r="HH1087" s="22"/>
      <c r="HI1087" s="22"/>
      <c r="HJ1087" s="22"/>
      <c r="HK1087" s="22"/>
      <c r="HL1087" s="22"/>
      <c r="HM1087" s="22"/>
      <c r="HN1087" s="22"/>
      <c r="HO1087" s="22"/>
      <c r="HP1087" s="22"/>
      <c r="HQ1087" s="22"/>
      <c r="HR1087" s="22"/>
      <c r="HS1087" s="22"/>
      <c r="HT1087" s="22"/>
      <c r="HU1087" s="22"/>
      <c r="HV1087" s="22"/>
      <c r="HW1087" s="22"/>
      <c r="HX1087" s="22"/>
      <c r="HY1087" s="22"/>
      <c r="HZ1087" s="22"/>
      <c r="IA1087" s="22"/>
      <c r="IB1087" s="22"/>
      <c r="IC1087" s="22"/>
      <c r="ID1087" s="22"/>
      <c r="IE1087" s="22"/>
      <c r="IF1087" s="22"/>
      <c r="IG1087" s="22"/>
      <c r="IH1087" s="22"/>
      <c r="II1087" s="22"/>
      <c r="IJ1087" s="22"/>
      <c r="IK1087" s="22"/>
      <c r="IL1087" s="22"/>
      <c r="IM1087" s="22"/>
      <c r="IN1087" s="22"/>
      <c r="IO1087" s="22"/>
    </row>
    <row r="1088" spans="1:249">
      <c r="A1088" s="32"/>
      <c r="B1088" s="22"/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3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  <c r="CC1088" s="22"/>
      <c r="CD1088" s="22"/>
      <c r="CE1088" s="22"/>
      <c r="CF1088" s="22"/>
      <c r="CG1088" s="22"/>
      <c r="CH1088" s="22"/>
      <c r="CI1088" s="22"/>
      <c r="CJ1088" s="22"/>
      <c r="CK1088" s="22"/>
      <c r="CL1088" s="22"/>
      <c r="CM1088" s="22"/>
      <c r="CN1088" s="22"/>
      <c r="CO1088" s="22"/>
      <c r="CP1088" s="22"/>
      <c r="CQ1088" s="22"/>
      <c r="CR1088" s="22"/>
      <c r="CS1088" s="22"/>
      <c r="CT1088" s="22"/>
      <c r="CU1088" s="22"/>
      <c r="CV1088" s="22"/>
      <c r="CW1088" s="22"/>
      <c r="CX1088" s="22"/>
      <c r="CY1088" s="22"/>
      <c r="CZ1088" s="22"/>
      <c r="DA1088" s="22"/>
      <c r="DB1088" s="22"/>
      <c r="DC1088" s="22"/>
      <c r="DD1088" s="22"/>
      <c r="DE1088" s="22"/>
      <c r="DF1088" s="22"/>
      <c r="DG1088" s="22"/>
      <c r="DH1088" s="22"/>
      <c r="DI1088" s="22"/>
      <c r="DJ1088" s="22"/>
      <c r="DK1088" s="22"/>
      <c r="DL1088" s="22"/>
      <c r="DM1088" s="22"/>
      <c r="DN1088" s="22"/>
      <c r="DO1088" s="22"/>
      <c r="DP1088" s="22"/>
      <c r="DQ1088" s="22"/>
      <c r="DR1088" s="22"/>
      <c r="DS1088" s="22"/>
      <c r="DT1088" s="22"/>
      <c r="DU1088" s="22"/>
      <c r="DV1088" s="22"/>
      <c r="DW1088" s="22"/>
      <c r="DX1088" s="22"/>
      <c r="DY1088" s="22"/>
      <c r="DZ1088" s="22"/>
      <c r="EA1088" s="22"/>
      <c r="EB1088" s="22"/>
      <c r="EC1088" s="22"/>
      <c r="ED1088" s="22"/>
      <c r="EE1088" s="22"/>
      <c r="EF1088" s="22"/>
      <c r="EG1088" s="22"/>
      <c r="EH1088" s="22"/>
      <c r="EI1088" s="22"/>
      <c r="EJ1088" s="22"/>
      <c r="EK1088" s="22"/>
      <c r="EL1088" s="22"/>
      <c r="EM1088" s="22"/>
      <c r="EN1088" s="22"/>
      <c r="EO1088" s="22"/>
      <c r="EP1088" s="22"/>
      <c r="EQ1088" s="22"/>
      <c r="ER1088" s="22"/>
      <c r="ES1088" s="22"/>
      <c r="ET1088" s="22"/>
      <c r="EU1088" s="22"/>
      <c r="EV1088" s="22"/>
      <c r="EW1088" s="22"/>
      <c r="EX1088" s="22"/>
      <c r="EY1088" s="22"/>
      <c r="EZ1088" s="22"/>
      <c r="FA1088" s="22"/>
      <c r="FB1088" s="22"/>
      <c r="FC1088" s="22"/>
      <c r="FD1088" s="22"/>
      <c r="FE1088" s="22"/>
      <c r="FF1088" s="22"/>
      <c r="FG1088" s="22"/>
      <c r="FH1088" s="22"/>
      <c r="FI1088" s="22"/>
      <c r="FJ1088" s="22"/>
      <c r="FK1088" s="22"/>
      <c r="FL1088" s="22"/>
      <c r="FM1088" s="22"/>
      <c r="FN1088" s="22"/>
      <c r="FO1088" s="22"/>
      <c r="FP1088" s="22"/>
      <c r="FQ1088" s="22"/>
      <c r="FR1088" s="22"/>
      <c r="FS1088" s="22"/>
      <c r="FT1088" s="22"/>
      <c r="FU1088" s="22"/>
      <c r="FV1088" s="22"/>
      <c r="FW1088" s="22"/>
      <c r="FX1088" s="22"/>
      <c r="FY1088" s="22"/>
      <c r="FZ1088" s="22"/>
      <c r="GA1088" s="22"/>
      <c r="GB1088" s="22"/>
      <c r="GC1088" s="22"/>
      <c r="GD1088" s="22"/>
      <c r="GE1088" s="22"/>
      <c r="GF1088" s="22"/>
      <c r="GG1088" s="22"/>
      <c r="GH1088" s="22"/>
      <c r="GI1088" s="22"/>
      <c r="GJ1088" s="22"/>
      <c r="GK1088" s="22"/>
      <c r="GL1088" s="22"/>
      <c r="GM1088" s="22"/>
      <c r="GN1088" s="22"/>
      <c r="GO1088" s="22"/>
      <c r="GP1088" s="22"/>
      <c r="GQ1088" s="22"/>
      <c r="GR1088" s="22"/>
      <c r="GS1088" s="22"/>
      <c r="GT1088" s="22"/>
      <c r="GU1088" s="22"/>
      <c r="GV1088" s="22"/>
      <c r="GW1088" s="22"/>
      <c r="GX1088" s="22"/>
      <c r="GY1088" s="22"/>
      <c r="GZ1088" s="22"/>
      <c r="HA1088" s="22"/>
      <c r="HB1088" s="22"/>
      <c r="HC1088" s="22"/>
      <c r="HD1088" s="22"/>
      <c r="HE1088" s="22"/>
      <c r="HF1088" s="22"/>
      <c r="HG1088" s="22"/>
      <c r="HH1088" s="22"/>
      <c r="HI1088" s="22"/>
      <c r="HJ1088" s="22"/>
      <c r="HK1088" s="22"/>
      <c r="HL1088" s="22"/>
      <c r="HM1088" s="22"/>
      <c r="HN1088" s="22"/>
      <c r="HO1088" s="22"/>
      <c r="HP1088" s="22"/>
      <c r="HQ1088" s="22"/>
      <c r="HR1088" s="22"/>
      <c r="HS1088" s="22"/>
      <c r="HT1088" s="22"/>
      <c r="HU1088" s="22"/>
      <c r="HV1088" s="22"/>
      <c r="HW1088" s="22"/>
      <c r="HX1088" s="22"/>
      <c r="HY1088" s="22"/>
      <c r="HZ1088" s="22"/>
      <c r="IA1088" s="22"/>
      <c r="IB1088" s="22"/>
      <c r="IC1088" s="22"/>
      <c r="ID1088" s="22"/>
      <c r="IE1088" s="22"/>
      <c r="IF1088" s="22"/>
      <c r="IG1088" s="22"/>
      <c r="IH1088" s="22"/>
      <c r="II1088" s="22"/>
      <c r="IJ1088" s="22"/>
      <c r="IK1088" s="22"/>
      <c r="IL1088" s="22"/>
      <c r="IM1088" s="22"/>
      <c r="IN1088" s="22"/>
      <c r="IO1088" s="22"/>
    </row>
    <row r="1089" spans="1:249">
      <c r="A1089" s="32"/>
      <c r="B1089" s="22"/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3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  <c r="CC1089" s="22"/>
      <c r="CD1089" s="22"/>
      <c r="CE1089" s="22"/>
      <c r="CF1089" s="22"/>
      <c r="CG1089" s="22"/>
      <c r="CH1089" s="22"/>
      <c r="CI1089" s="22"/>
      <c r="CJ1089" s="22"/>
      <c r="CK1089" s="22"/>
      <c r="CL1089" s="22"/>
      <c r="CM1089" s="22"/>
      <c r="CN1089" s="22"/>
      <c r="CO1089" s="22"/>
      <c r="CP1089" s="22"/>
      <c r="CQ1089" s="22"/>
      <c r="CR1089" s="22"/>
      <c r="CS1089" s="22"/>
      <c r="CT1089" s="22"/>
      <c r="CU1089" s="22"/>
      <c r="CV1089" s="22"/>
      <c r="CW1089" s="22"/>
      <c r="CX1089" s="22"/>
      <c r="CY1089" s="22"/>
      <c r="CZ1089" s="22"/>
      <c r="DA1089" s="22"/>
      <c r="DB1089" s="22"/>
      <c r="DC1089" s="22"/>
      <c r="DD1089" s="22"/>
      <c r="DE1089" s="22"/>
      <c r="DF1089" s="22"/>
      <c r="DG1089" s="22"/>
      <c r="DH1089" s="22"/>
      <c r="DI1089" s="22"/>
      <c r="DJ1089" s="22"/>
      <c r="DK1089" s="22"/>
      <c r="DL1089" s="22"/>
      <c r="DM1089" s="22"/>
      <c r="DN1089" s="22"/>
      <c r="DO1089" s="22"/>
      <c r="DP1089" s="22"/>
      <c r="DQ1089" s="22"/>
      <c r="DR1089" s="22"/>
      <c r="DS1089" s="22"/>
      <c r="DT1089" s="22"/>
      <c r="DU1089" s="22"/>
      <c r="DV1089" s="22"/>
      <c r="DW1089" s="22"/>
      <c r="DX1089" s="22"/>
      <c r="DY1089" s="22"/>
      <c r="DZ1089" s="22"/>
      <c r="EA1089" s="22"/>
      <c r="EB1089" s="22"/>
      <c r="EC1089" s="22"/>
      <c r="ED1089" s="22"/>
      <c r="EE1089" s="22"/>
      <c r="EF1089" s="22"/>
      <c r="EG1089" s="22"/>
      <c r="EH1089" s="22"/>
      <c r="EI1089" s="22"/>
      <c r="EJ1089" s="22"/>
      <c r="EK1089" s="22"/>
      <c r="EL1089" s="22"/>
      <c r="EM1089" s="22"/>
      <c r="EN1089" s="22"/>
      <c r="EO1089" s="22"/>
      <c r="EP1089" s="22"/>
      <c r="EQ1089" s="22"/>
      <c r="ER1089" s="22"/>
      <c r="ES1089" s="22"/>
      <c r="ET1089" s="22"/>
      <c r="EU1089" s="22"/>
      <c r="EV1089" s="22"/>
      <c r="EW1089" s="22"/>
      <c r="EX1089" s="22"/>
      <c r="EY1089" s="22"/>
      <c r="EZ1089" s="22"/>
      <c r="FA1089" s="22"/>
      <c r="FB1089" s="22"/>
      <c r="FC1089" s="22"/>
      <c r="FD1089" s="22"/>
      <c r="FE1089" s="22"/>
      <c r="FF1089" s="22"/>
      <c r="FG1089" s="22"/>
      <c r="FH1089" s="22"/>
      <c r="FI1089" s="22"/>
      <c r="FJ1089" s="22"/>
      <c r="FK1089" s="22"/>
      <c r="FL1089" s="22"/>
      <c r="FM1089" s="22"/>
      <c r="FN1089" s="22"/>
      <c r="FO1089" s="22"/>
      <c r="FP1089" s="22"/>
      <c r="FQ1089" s="22"/>
      <c r="FR1089" s="22"/>
      <c r="FS1089" s="22"/>
      <c r="FT1089" s="22"/>
      <c r="FU1089" s="22"/>
      <c r="FV1089" s="22"/>
      <c r="FW1089" s="22"/>
      <c r="FX1089" s="22"/>
      <c r="FY1089" s="22"/>
      <c r="FZ1089" s="22"/>
      <c r="GA1089" s="22"/>
      <c r="GB1089" s="22"/>
      <c r="GC1089" s="22"/>
      <c r="GD1089" s="22"/>
      <c r="GE1089" s="22"/>
      <c r="GF1089" s="22"/>
      <c r="GG1089" s="22"/>
      <c r="GH1089" s="22"/>
      <c r="GI1089" s="22"/>
      <c r="GJ1089" s="22"/>
      <c r="GK1089" s="22"/>
      <c r="GL1089" s="22"/>
      <c r="GM1089" s="22"/>
      <c r="GN1089" s="22"/>
      <c r="GO1089" s="22"/>
      <c r="GP1089" s="22"/>
      <c r="GQ1089" s="22"/>
      <c r="GR1089" s="22"/>
      <c r="GS1089" s="22"/>
      <c r="GT1089" s="22"/>
      <c r="GU1089" s="22"/>
      <c r="GV1089" s="22"/>
      <c r="GW1089" s="22"/>
      <c r="GX1089" s="22"/>
      <c r="GY1089" s="22"/>
      <c r="GZ1089" s="22"/>
      <c r="HA1089" s="22"/>
      <c r="HB1089" s="22"/>
      <c r="HC1089" s="22"/>
      <c r="HD1089" s="22"/>
      <c r="HE1089" s="22"/>
      <c r="HF1089" s="22"/>
      <c r="HG1089" s="22"/>
      <c r="HH1089" s="22"/>
      <c r="HI1089" s="22"/>
      <c r="HJ1089" s="22"/>
      <c r="HK1089" s="22"/>
      <c r="HL1089" s="22"/>
      <c r="HM1089" s="22"/>
      <c r="HN1089" s="22"/>
      <c r="HO1089" s="22"/>
      <c r="HP1089" s="22"/>
      <c r="HQ1089" s="22"/>
      <c r="HR1089" s="22"/>
      <c r="HS1089" s="22"/>
      <c r="HT1089" s="22"/>
      <c r="HU1089" s="22"/>
      <c r="HV1089" s="22"/>
      <c r="HW1089" s="22"/>
      <c r="HX1089" s="22"/>
      <c r="HY1089" s="22"/>
      <c r="HZ1089" s="22"/>
      <c r="IA1089" s="22"/>
      <c r="IB1089" s="22"/>
      <c r="IC1089" s="22"/>
      <c r="ID1089" s="22"/>
      <c r="IE1089" s="22"/>
      <c r="IF1089" s="22"/>
      <c r="IG1089" s="22"/>
      <c r="IH1089" s="22"/>
      <c r="II1089" s="22"/>
      <c r="IJ1089" s="22"/>
      <c r="IK1089" s="22"/>
      <c r="IL1089" s="22"/>
      <c r="IM1089" s="22"/>
      <c r="IN1089" s="22"/>
      <c r="IO1089" s="22"/>
    </row>
    <row r="1090" spans="1:249">
      <c r="A1090" s="32"/>
      <c r="B1090" s="22"/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3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2"/>
      <c r="BL1090" s="22"/>
      <c r="BM1090" s="22"/>
      <c r="BN1090" s="22"/>
      <c r="BO1090" s="22"/>
      <c r="BP1090" s="22"/>
      <c r="BQ1090" s="22"/>
      <c r="BR1090" s="22"/>
      <c r="BS1090" s="22"/>
      <c r="BT1090" s="22"/>
      <c r="BU1090" s="22"/>
      <c r="BV1090" s="22"/>
      <c r="BW1090" s="22"/>
      <c r="BX1090" s="22"/>
      <c r="BY1090" s="22"/>
      <c r="BZ1090" s="22"/>
      <c r="CA1090" s="22"/>
      <c r="CB1090" s="22"/>
      <c r="CC1090" s="22"/>
      <c r="CD1090" s="22"/>
      <c r="CE1090" s="22"/>
      <c r="CF1090" s="22"/>
      <c r="CG1090" s="22"/>
      <c r="CH1090" s="22"/>
      <c r="CI1090" s="22"/>
      <c r="CJ1090" s="22"/>
      <c r="CK1090" s="22"/>
      <c r="CL1090" s="22"/>
      <c r="CM1090" s="22"/>
      <c r="CN1090" s="22"/>
      <c r="CO1090" s="22"/>
      <c r="CP1090" s="22"/>
      <c r="CQ1090" s="22"/>
      <c r="CR1090" s="22"/>
      <c r="CS1090" s="22"/>
      <c r="CT1090" s="22"/>
      <c r="CU1090" s="22"/>
      <c r="CV1090" s="22"/>
      <c r="CW1090" s="22"/>
      <c r="CX1090" s="22"/>
      <c r="CY1090" s="22"/>
      <c r="CZ1090" s="22"/>
      <c r="DA1090" s="22"/>
      <c r="DB1090" s="22"/>
      <c r="DC1090" s="22"/>
      <c r="DD1090" s="22"/>
      <c r="DE1090" s="22"/>
      <c r="DF1090" s="22"/>
      <c r="DG1090" s="22"/>
      <c r="DH1090" s="22"/>
      <c r="DI1090" s="22"/>
      <c r="DJ1090" s="22"/>
      <c r="DK1090" s="22"/>
      <c r="DL1090" s="22"/>
      <c r="DM1090" s="22"/>
      <c r="DN1090" s="22"/>
      <c r="DO1090" s="22"/>
      <c r="DP1090" s="22"/>
      <c r="DQ1090" s="22"/>
      <c r="DR1090" s="22"/>
      <c r="DS1090" s="22"/>
      <c r="DT1090" s="22"/>
      <c r="DU1090" s="22"/>
      <c r="DV1090" s="22"/>
      <c r="DW1090" s="22"/>
      <c r="DX1090" s="22"/>
      <c r="DY1090" s="22"/>
      <c r="DZ1090" s="22"/>
      <c r="EA1090" s="22"/>
      <c r="EB1090" s="22"/>
      <c r="EC1090" s="22"/>
      <c r="ED1090" s="22"/>
      <c r="EE1090" s="22"/>
      <c r="EF1090" s="22"/>
      <c r="EG1090" s="22"/>
      <c r="EH1090" s="22"/>
      <c r="EI1090" s="22"/>
      <c r="EJ1090" s="22"/>
      <c r="EK1090" s="22"/>
      <c r="EL1090" s="22"/>
      <c r="EM1090" s="22"/>
      <c r="EN1090" s="22"/>
      <c r="EO1090" s="22"/>
      <c r="EP1090" s="22"/>
      <c r="EQ1090" s="22"/>
      <c r="ER1090" s="22"/>
      <c r="ES1090" s="22"/>
      <c r="ET1090" s="22"/>
      <c r="EU1090" s="22"/>
      <c r="EV1090" s="22"/>
      <c r="EW1090" s="22"/>
      <c r="EX1090" s="22"/>
      <c r="EY1090" s="22"/>
      <c r="EZ1090" s="22"/>
      <c r="FA1090" s="22"/>
      <c r="FB1090" s="22"/>
      <c r="FC1090" s="22"/>
      <c r="FD1090" s="22"/>
      <c r="FE1090" s="22"/>
      <c r="FF1090" s="22"/>
      <c r="FG1090" s="22"/>
      <c r="FH1090" s="22"/>
      <c r="FI1090" s="22"/>
      <c r="FJ1090" s="22"/>
      <c r="FK1090" s="22"/>
      <c r="FL1090" s="22"/>
      <c r="FM1090" s="22"/>
      <c r="FN1090" s="22"/>
      <c r="FO1090" s="22"/>
      <c r="FP1090" s="22"/>
      <c r="FQ1090" s="22"/>
      <c r="FR1090" s="22"/>
      <c r="FS1090" s="22"/>
      <c r="FT1090" s="22"/>
      <c r="FU1090" s="22"/>
      <c r="FV1090" s="22"/>
      <c r="FW1090" s="22"/>
      <c r="FX1090" s="22"/>
      <c r="FY1090" s="22"/>
      <c r="FZ1090" s="22"/>
      <c r="GA1090" s="22"/>
      <c r="GB1090" s="22"/>
      <c r="GC1090" s="22"/>
      <c r="GD1090" s="22"/>
      <c r="GE1090" s="22"/>
      <c r="GF1090" s="22"/>
      <c r="GG1090" s="22"/>
      <c r="GH1090" s="22"/>
      <c r="GI1090" s="22"/>
      <c r="GJ1090" s="22"/>
      <c r="GK1090" s="22"/>
      <c r="GL1090" s="22"/>
      <c r="GM1090" s="22"/>
      <c r="GN1090" s="22"/>
      <c r="GO1090" s="22"/>
      <c r="GP1090" s="22"/>
      <c r="GQ1090" s="22"/>
      <c r="GR1090" s="22"/>
      <c r="GS1090" s="22"/>
      <c r="GT1090" s="22"/>
      <c r="GU1090" s="22"/>
      <c r="GV1090" s="22"/>
      <c r="GW1090" s="22"/>
      <c r="GX1090" s="22"/>
      <c r="GY1090" s="22"/>
      <c r="GZ1090" s="22"/>
      <c r="HA1090" s="22"/>
      <c r="HB1090" s="22"/>
      <c r="HC1090" s="22"/>
      <c r="HD1090" s="22"/>
      <c r="HE1090" s="22"/>
      <c r="HF1090" s="22"/>
      <c r="HG1090" s="22"/>
      <c r="HH1090" s="22"/>
      <c r="HI1090" s="22"/>
      <c r="HJ1090" s="22"/>
      <c r="HK1090" s="22"/>
      <c r="HL1090" s="22"/>
      <c r="HM1090" s="22"/>
      <c r="HN1090" s="22"/>
      <c r="HO1090" s="22"/>
      <c r="HP1090" s="22"/>
      <c r="HQ1090" s="22"/>
      <c r="HR1090" s="22"/>
      <c r="HS1090" s="22"/>
      <c r="HT1090" s="22"/>
      <c r="HU1090" s="22"/>
      <c r="HV1090" s="22"/>
      <c r="HW1090" s="22"/>
      <c r="HX1090" s="22"/>
      <c r="HY1090" s="22"/>
      <c r="HZ1090" s="22"/>
      <c r="IA1090" s="22"/>
      <c r="IB1090" s="22"/>
      <c r="IC1090" s="22"/>
      <c r="ID1090" s="22"/>
      <c r="IE1090" s="22"/>
      <c r="IF1090" s="22"/>
      <c r="IG1090" s="22"/>
      <c r="IH1090" s="22"/>
      <c r="II1090" s="22"/>
      <c r="IJ1090" s="22"/>
      <c r="IK1090" s="22"/>
      <c r="IL1090" s="22"/>
      <c r="IM1090" s="22"/>
      <c r="IN1090" s="22"/>
      <c r="IO1090" s="22"/>
    </row>
    <row r="1091" spans="1:249">
      <c r="A1091" s="32"/>
      <c r="B1091" s="22"/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3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2"/>
      <c r="BL1091" s="22"/>
      <c r="BM1091" s="22"/>
      <c r="BN1091" s="22"/>
      <c r="BO1091" s="22"/>
      <c r="BP1091" s="22"/>
      <c r="BQ1091" s="22"/>
      <c r="BR1091" s="22"/>
      <c r="BS1091" s="22"/>
      <c r="BT1091" s="22"/>
      <c r="BU1091" s="22"/>
      <c r="BV1091" s="22"/>
      <c r="BW1091" s="22"/>
      <c r="BX1091" s="22"/>
      <c r="BY1091" s="22"/>
      <c r="BZ1091" s="22"/>
      <c r="CA1091" s="22"/>
      <c r="CB1091" s="22"/>
      <c r="CC1091" s="22"/>
      <c r="CD1091" s="22"/>
      <c r="CE1091" s="22"/>
      <c r="CF1091" s="22"/>
      <c r="CG1091" s="22"/>
      <c r="CH1091" s="22"/>
      <c r="CI1091" s="22"/>
      <c r="CJ1091" s="22"/>
      <c r="CK1091" s="22"/>
      <c r="CL1091" s="22"/>
      <c r="CM1091" s="22"/>
      <c r="CN1091" s="22"/>
      <c r="CO1091" s="22"/>
      <c r="CP1091" s="22"/>
      <c r="CQ1091" s="22"/>
      <c r="CR1091" s="22"/>
      <c r="CS1091" s="22"/>
      <c r="CT1091" s="22"/>
      <c r="CU1091" s="22"/>
      <c r="CV1091" s="22"/>
      <c r="CW1091" s="22"/>
      <c r="CX1091" s="22"/>
      <c r="CY1091" s="22"/>
      <c r="CZ1091" s="22"/>
      <c r="DA1091" s="22"/>
      <c r="DB1091" s="22"/>
      <c r="DC1091" s="22"/>
      <c r="DD1091" s="22"/>
      <c r="DE1091" s="22"/>
      <c r="DF1091" s="22"/>
      <c r="DG1091" s="22"/>
      <c r="DH1091" s="22"/>
      <c r="DI1091" s="22"/>
      <c r="DJ1091" s="22"/>
      <c r="DK1091" s="22"/>
      <c r="DL1091" s="22"/>
      <c r="DM1091" s="22"/>
      <c r="DN1091" s="22"/>
      <c r="DO1091" s="22"/>
      <c r="DP1091" s="22"/>
      <c r="DQ1091" s="22"/>
      <c r="DR1091" s="22"/>
      <c r="DS1091" s="22"/>
      <c r="DT1091" s="22"/>
      <c r="DU1091" s="22"/>
      <c r="DV1091" s="22"/>
      <c r="DW1091" s="22"/>
      <c r="DX1091" s="22"/>
      <c r="DY1091" s="22"/>
      <c r="DZ1091" s="22"/>
      <c r="EA1091" s="22"/>
      <c r="EB1091" s="22"/>
      <c r="EC1091" s="22"/>
      <c r="ED1091" s="22"/>
      <c r="EE1091" s="22"/>
      <c r="EF1091" s="22"/>
      <c r="EG1091" s="22"/>
      <c r="EH1091" s="22"/>
      <c r="EI1091" s="22"/>
      <c r="EJ1091" s="22"/>
      <c r="EK1091" s="22"/>
      <c r="EL1091" s="22"/>
      <c r="EM1091" s="22"/>
      <c r="EN1091" s="22"/>
      <c r="EO1091" s="22"/>
      <c r="EP1091" s="22"/>
      <c r="EQ1091" s="22"/>
      <c r="ER1091" s="22"/>
      <c r="ES1091" s="22"/>
      <c r="ET1091" s="22"/>
      <c r="EU1091" s="22"/>
      <c r="EV1091" s="22"/>
      <c r="EW1091" s="22"/>
      <c r="EX1091" s="22"/>
      <c r="EY1091" s="22"/>
      <c r="EZ1091" s="22"/>
      <c r="FA1091" s="22"/>
      <c r="FB1091" s="22"/>
      <c r="FC1091" s="22"/>
      <c r="FD1091" s="22"/>
      <c r="FE1091" s="22"/>
      <c r="FF1091" s="22"/>
      <c r="FG1091" s="22"/>
      <c r="FH1091" s="22"/>
      <c r="FI1091" s="22"/>
      <c r="FJ1091" s="22"/>
      <c r="FK1091" s="22"/>
      <c r="FL1091" s="22"/>
      <c r="FM1091" s="22"/>
      <c r="FN1091" s="22"/>
      <c r="FO1091" s="22"/>
      <c r="FP1091" s="22"/>
      <c r="FQ1091" s="22"/>
      <c r="FR1091" s="22"/>
      <c r="FS1091" s="22"/>
      <c r="FT1091" s="22"/>
      <c r="FU1091" s="22"/>
      <c r="FV1091" s="22"/>
      <c r="FW1091" s="22"/>
      <c r="FX1091" s="22"/>
      <c r="FY1091" s="22"/>
      <c r="FZ1091" s="22"/>
      <c r="GA1091" s="22"/>
      <c r="GB1091" s="22"/>
      <c r="GC1091" s="22"/>
      <c r="GD1091" s="22"/>
      <c r="GE1091" s="22"/>
      <c r="GF1091" s="22"/>
      <c r="GG1091" s="22"/>
      <c r="GH1091" s="22"/>
      <c r="GI1091" s="22"/>
      <c r="GJ1091" s="22"/>
      <c r="GK1091" s="22"/>
      <c r="GL1091" s="22"/>
      <c r="GM1091" s="22"/>
      <c r="GN1091" s="22"/>
      <c r="GO1091" s="22"/>
      <c r="GP1091" s="22"/>
      <c r="GQ1091" s="22"/>
      <c r="GR1091" s="22"/>
      <c r="GS1091" s="22"/>
      <c r="GT1091" s="22"/>
      <c r="GU1091" s="22"/>
      <c r="GV1091" s="22"/>
      <c r="GW1091" s="22"/>
      <c r="GX1091" s="22"/>
      <c r="GY1091" s="22"/>
      <c r="GZ1091" s="22"/>
      <c r="HA1091" s="22"/>
      <c r="HB1091" s="22"/>
      <c r="HC1091" s="22"/>
      <c r="HD1091" s="22"/>
      <c r="HE1091" s="22"/>
      <c r="HF1091" s="22"/>
      <c r="HG1091" s="22"/>
      <c r="HH1091" s="22"/>
      <c r="HI1091" s="22"/>
      <c r="HJ1091" s="22"/>
      <c r="HK1091" s="22"/>
      <c r="HL1091" s="22"/>
      <c r="HM1091" s="22"/>
      <c r="HN1091" s="22"/>
      <c r="HO1091" s="22"/>
      <c r="HP1091" s="22"/>
      <c r="HQ1091" s="22"/>
      <c r="HR1091" s="22"/>
      <c r="HS1091" s="22"/>
      <c r="HT1091" s="22"/>
      <c r="HU1091" s="22"/>
      <c r="HV1091" s="22"/>
      <c r="HW1091" s="22"/>
      <c r="HX1091" s="22"/>
      <c r="HY1091" s="22"/>
      <c r="HZ1091" s="22"/>
      <c r="IA1091" s="22"/>
      <c r="IB1091" s="22"/>
      <c r="IC1091" s="22"/>
      <c r="ID1091" s="22"/>
      <c r="IE1091" s="22"/>
      <c r="IF1091" s="22"/>
      <c r="IG1091" s="22"/>
      <c r="IH1091" s="22"/>
      <c r="II1091" s="22"/>
      <c r="IJ1091" s="22"/>
      <c r="IK1091" s="22"/>
      <c r="IL1091" s="22"/>
      <c r="IM1091" s="22"/>
      <c r="IN1091" s="22"/>
      <c r="IO1091" s="22"/>
    </row>
    <row r="1092" spans="1:249">
      <c r="A1092" s="32"/>
      <c r="B1092" s="22"/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3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2"/>
      <c r="BL1092" s="22"/>
      <c r="BM1092" s="22"/>
      <c r="BN1092" s="22"/>
      <c r="BO1092" s="22"/>
      <c r="BP1092" s="22"/>
      <c r="BQ1092" s="22"/>
      <c r="BR1092" s="22"/>
      <c r="BS1092" s="22"/>
      <c r="BT1092" s="22"/>
      <c r="BU1092" s="22"/>
      <c r="BV1092" s="22"/>
      <c r="BW1092" s="22"/>
      <c r="BX1092" s="22"/>
      <c r="BY1092" s="22"/>
      <c r="BZ1092" s="22"/>
      <c r="CA1092" s="22"/>
      <c r="CB1092" s="22"/>
      <c r="CC1092" s="22"/>
      <c r="CD1092" s="22"/>
      <c r="CE1092" s="22"/>
      <c r="CF1092" s="22"/>
      <c r="CG1092" s="22"/>
      <c r="CH1092" s="22"/>
      <c r="CI1092" s="22"/>
      <c r="CJ1092" s="22"/>
      <c r="CK1092" s="22"/>
      <c r="CL1092" s="22"/>
      <c r="CM1092" s="22"/>
      <c r="CN1092" s="22"/>
      <c r="CO1092" s="22"/>
      <c r="CP1092" s="22"/>
      <c r="CQ1092" s="22"/>
      <c r="CR1092" s="22"/>
      <c r="CS1092" s="22"/>
      <c r="CT1092" s="22"/>
      <c r="CU1092" s="22"/>
      <c r="CV1092" s="22"/>
      <c r="CW1092" s="22"/>
      <c r="CX1092" s="22"/>
      <c r="CY1092" s="22"/>
      <c r="CZ1092" s="22"/>
      <c r="DA1092" s="22"/>
      <c r="DB1092" s="22"/>
      <c r="DC1092" s="22"/>
      <c r="DD1092" s="22"/>
      <c r="DE1092" s="22"/>
      <c r="DF1092" s="22"/>
      <c r="DG1092" s="22"/>
      <c r="DH1092" s="22"/>
      <c r="DI1092" s="22"/>
      <c r="DJ1092" s="22"/>
      <c r="DK1092" s="22"/>
      <c r="DL1092" s="22"/>
      <c r="DM1092" s="22"/>
      <c r="DN1092" s="22"/>
      <c r="DO1092" s="22"/>
      <c r="DP1092" s="22"/>
      <c r="DQ1092" s="22"/>
      <c r="DR1092" s="22"/>
      <c r="DS1092" s="22"/>
      <c r="DT1092" s="22"/>
      <c r="DU1092" s="22"/>
      <c r="DV1092" s="22"/>
      <c r="DW1092" s="22"/>
      <c r="DX1092" s="22"/>
      <c r="DY1092" s="22"/>
      <c r="DZ1092" s="22"/>
      <c r="EA1092" s="22"/>
      <c r="EB1092" s="22"/>
      <c r="EC1092" s="22"/>
      <c r="ED1092" s="22"/>
      <c r="EE1092" s="22"/>
      <c r="EF1092" s="22"/>
      <c r="EG1092" s="22"/>
      <c r="EH1092" s="22"/>
      <c r="EI1092" s="22"/>
      <c r="EJ1092" s="22"/>
      <c r="EK1092" s="22"/>
      <c r="EL1092" s="22"/>
      <c r="EM1092" s="22"/>
      <c r="EN1092" s="22"/>
      <c r="EO1092" s="22"/>
      <c r="EP1092" s="22"/>
      <c r="EQ1092" s="22"/>
      <c r="ER1092" s="22"/>
      <c r="ES1092" s="22"/>
      <c r="ET1092" s="22"/>
      <c r="EU1092" s="22"/>
      <c r="EV1092" s="22"/>
      <c r="EW1092" s="22"/>
      <c r="EX1092" s="22"/>
      <c r="EY1092" s="22"/>
      <c r="EZ1092" s="22"/>
      <c r="FA1092" s="22"/>
      <c r="FB1092" s="22"/>
      <c r="FC1092" s="22"/>
      <c r="FD1092" s="22"/>
      <c r="FE1092" s="22"/>
      <c r="FF1092" s="22"/>
      <c r="FG1092" s="22"/>
      <c r="FH1092" s="22"/>
      <c r="FI1092" s="22"/>
      <c r="FJ1092" s="22"/>
      <c r="FK1092" s="22"/>
      <c r="FL1092" s="22"/>
      <c r="FM1092" s="22"/>
      <c r="FN1092" s="22"/>
      <c r="FO1092" s="22"/>
      <c r="FP1092" s="22"/>
      <c r="FQ1092" s="22"/>
      <c r="FR1092" s="22"/>
      <c r="FS1092" s="22"/>
      <c r="FT1092" s="22"/>
      <c r="FU1092" s="22"/>
      <c r="FV1092" s="22"/>
      <c r="FW1092" s="22"/>
      <c r="FX1092" s="22"/>
      <c r="FY1092" s="22"/>
      <c r="FZ1092" s="22"/>
      <c r="GA1092" s="22"/>
      <c r="GB1092" s="22"/>
      <c r="GC1092" s="22"/>
      <c r="GD1092" s="22"/>
      <c r="GE1092" s="22"/>
      <c r="GF1092" s="22"/>
      <c r="GG1092" s="22"/>
      <c r="GH1092" s="22"/>
      <c r="GI1092" s="22"/>
      <c r="GJ1092" s="22"/>
      <c r="GK1092" s="22"/>
      <c r="GL1092" s="22"/>
      <c r="GM1092" s="22"/>
      <c r="GN1092" s="22"/>
      <c r="GO1092" s="22"/>
      <c r="GP1092" s="22"/>
      <c r="GQ1092" s="22"/>
      <c r="GR1092" s="22"/>
      <c r="GS1092" s="22"/>
      <c r="GT1092" s="22"/>
      <c r="GU1092" s="22"/>
      <c r="GV1092" s="22"/>
      <c r="GW1092" s="22"/>
      <c r="GX1092" s="22"/>
      <c r="GY1092" s="22"/>
      <c r="GZ1092" s="22"/>
      <c r="HA1092" s="22"/>
      <c r="HB1092" s="22"/>
      <c r="HC1092" s="22"/>
      <c r="HD1092" s="22"/>
      <c r="HE1092" s="22"/>
      <c r="HF1092" s="22"/>
      <c r="HG1092" s="22"/>
      <c r="HH1092" s="22"/>
      <c r="HI1092" s="22"/>
      <c r="HJ1092" s="22"/>
      <c r="HK1092" s="22"/>
      <c r="HL1092" s="22"/>
      <c r="HM1092" s="22"/>
      <c r="HN1092" s="22"/>
      <c r="HO1092" s="22"/>
      <c r="HP1092" s="22"/>
      <c r="HQ1092" s="22"/>
      <c r="HR1092" s="22"/>
      <c r="HS1092" s="22"/>
      <c r="HT1092" s="22"/>
      <c r="HU1092" s="22"/>
      <c r="HV1092" s="22"/>
      <c r="HW1092" s="22"/>
      <c r="HX1092" s="22"/>
      <c r="HY1092" s="22"/>
      <c r="HZ1092" s="22"/>
      <c r="IA1092" s="22"/>
      <c r="IB1092" s="22"/>
      <c r="IC1092" s="22"/>
      <c r="ID1092" s="22"/>
      <c r="IE1092" s="22"/>
      <c r="IF1092" s="22"/>
      <c r="IG1092" s="22"/>
      <c r="IH1092" s="22"/>
      <c r="II1092" s="22"/>
      <c r="IJ1092" s="22"/>
      <c r="IK1092" s="22"/>
      <c r="IL1092" s="22"/>
      <c r="IM1092" s="22"/>
      <c r="IN1092" s="22"/>
      <c r="IO1092" s="22"/>
    </row>
    <row r="1093" spans="1:249">
      <c r="A1093" s="32"/>
      <c r="B1093" s="22"/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3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2"/>
      <c r="BL1093" s="22"/>
      <c r="BM1093" s="22"/>
      <c r="BN1093" s="22"/>
      <c r="BO1093" s="22"/>
      <c r="BP1093" s="22"/>
      <c r="BQ1093" s="22"/>
      <c r="BR1093" s="22"/>
      <c r="BS1093" s="22"/>
      <c r="BT1093" s="22"/>
      <c r="BU1093" s="22"/>
      <c r="BV1093" s="22"/>
      <c r="BW1093" s="22"/>
      <c r="BX1093" s="22"/>
      <c r="BY1093" s="22"/>
      <c r="BZ1093" s="22"/>
      <c r="CA1093" s="22"/>
      <c r="CB1093" s="22"/>
      <c r="CC1093" s="22"/>
      <c r="CD1093" s="22"/>
      <c r="CE1093" s="22"/>
      <c r="CF1093" s="22"/>
      <c r="CG1093" s="22"/>
      <c r="CH1093" s="22"/>
      <c r="CI1093" s="22"/>
      <c r="CJ1093" s="22"/>
      <c r="CK1093" s="22"/>
      <c r="CL1093" s="22"/>
      <c r="CM1093" s="22"/>
      <c r="CN1093" s="22"/>
      <c r="CO1093" s="22"/>
      <c r="CP1093" s="22"/>
      <c r="CQ1093" s="22"/>
      <c r="CR1093" s="22"/>
      <c r="CS1093" s="22"/>
      <c r="CT1093" s="22"/>
      <c r="CU1093" s="22"/>
      <c r="CV1093" s="22"/>
      <c r="CW1093" s="22"/>
      <c r="CX1093" s="22"/>
      <c r="CY1093" s="22"/>
      <c r="CZ1093" s="22"/>
      <c r="DA1093" s="22"/>
      <c r="DB1093" s="22"/>
      <c r="DC1093" s="22"/>
      <c r="DD1093" s="22"/>
      <c r="DE1093" s="22"/>
      <c r="DF1093" s="22"/>
      <c r="DG1093" s="22"/>
      <c r="DH1093" s="22"/>
      <c r="DI1093" s="22"/>
      <c r="DJ1093" s="22"/>
      <c r="DK1093" s="22"/>
      <c r="DL1093" s="22"/>
      <c r="DM1093" s="22"/>
      <c r="DN1093" s="22"/>
      <c r="DO1093" s="22"/>
      <c r="DP1093" s="22"/>
      <c r="DQ1093" s="22"/>
      <c r="DR1093" s="22"/>
      <c r="DS1093" s="22"/>
      <c r="DT1093" s="22"/>
      <c r="DU1093" s="22"/>
      <c r="DV1093" s="22"/>
      <c r="DW1093" s="22"/>
      <c r="DX1093" s="22"/>
      <c r="DY1093" s="22"/>
      <c r="DZ1093" s="22"/>
      <c r="EA1093" s="22"/>
      <c r="EB1093" s="22"/>
      <c r="EC1093" s="22"/>
      <c r="ED1093" s="22"/>
      <c r="EE1093" s="22"/>
      <c r="EF1093" s="22"/>
      <c r="EG1093" s="22"/>
      <c r="EH1093" s="22"/>
      <c r="EI1093" s="22"/>
      <c r="EJ1093" s="22"/>
      <c r="EK1093" s="22"/>
      <c r="EL1093" s="22"/>
      <c r="EM1093" s="22"/>
      <c r="EN1093" s="22"/>
      <c r="EO1093" s="22"/>
      <c r="EP1093" s="22"/>
      <c r="EQ1093" s="22"/>
      <c r="ER1093" s="22"/>
      <c r="ES1093" s="22"/>
      <c r="ET1093" s="22"/>
      <c r="EU1093" s="22"/>
      <c r="EV1093" s="22"/>
      <c r="EW1093" s="22"/>
      <c r="EX1093" s="22"/>
      <c r="EY1093" s="22"/>
      <c r="EZ1093" s="22"/>
      <c r="FA1093" s="22"/>
      <c r="FB1093" s="22"/>
      <c r="FC1093" s="22"/>
      <c r="FD1093" s="22"/>
      <c r="FE1093" s="22"/>
      <c r="FF1093" s="22"/>
      <c r="FG1093" s="22"/>
      <c r="FH1093" s="22"/>
      <c r="FI1093" s="22"/>
      <c r="FJ1093" s="22"/>
      <c r="FK1093" s="22"/>
      <c r="FL1093" s="22"/>
      <c r="FM1093" s="22"/>
      <c r="FN1093" s="22"/>
      <c r="FO1093" s="22"/>
      <c r="FP1093" s="22"/>
      <c r="FQ1093" s="22"/>
      <c r="FR1093" s="22"/>
      <c r="FS1093" s="22"/>
      <c r="FT1093" s="22"/>
      <c r="FU1093" s="22"/>
      <c r="FV1093" s="22"/>
      <c r="FW1093" s="22"/>
      <c r="FX1093" s="22"/>
      <c r="FY1093" s="22"/>
      <c r="FZ1093" s="22"/>
      <c r="GA1093" s="22"/>
      <c r="GB1093" s="22"/>
      <c r="GC1093" s="22"/>
      <c r="GD1093" s="22"/>
      <c r="GE1093" s="22"/>
      <c r="GF1093" s="22"/>
      <c r="GG1093" s="22"/>
      <c r="GH1093" s="22"/>
      <c r="GI1093" s="22"/>
      <c r="GJ1093" s="22"/>
      <c r="GK1093" s="22"/>
      <c r="GL1093" s="22"/>
      <c r="GM1093" s="22"/>
      <c r="GN1093" s="22"/>
      <c r="GO1093" s="22"/>
      <c r="GP1093" s="22"/>
      <c r="GQ1093" s="22"/>
      <c r="GR1093" s="22"/>
      <c r="GS1093" s="22"/>
      <c r="GT1093" s="22"/>
      <c r="GU1093" s="22"/>
      <c r="GV1093" s="22"/>
      <c r="GW1093" s="22"/>
      <c r="GX1093" s="22"/>
      <c r="GY1093" s="22"/>
      <c r="GZ1093" s="22"/>
      <c r="HA1093" s="22"/>
      <c r="HB1093" s="22"/>
      <c r="HC1093" s="22"/>
      <c r="HD1093" s="22"/>
      <c r="HE1093" s="22"/>
      <c r="HF1093" s="22"/>
      <c r="HG1093" s="22"/>
      <c r="HH1093" s="22"/>
      <c r="HI1093" s="22"/>
      <c r="HJ1093" s="22"/>
      <c r="HK1093" s="22"/>
      <c r="HL1093" s="22"/>
      <c r="HM1093" s="22"/>
      <c r="HN1093" s="22"/>
      <c r="HO1093" s="22"/>
      <c r="HP1093" s="22"/>
      <c r="HQ1093" s="22"/>
      <c r="HR1093" s="22"/>
      <c r="HS1093" s="22"/>
      <c r="HT1093" s="22"/>
      <c r="HU1093" s="22"/>
      <c r="HV1093" s="22"/>
      <c r="HW1093" s="22"/>
      <c r="HX1093" s="22"/>
      <c r="HY1093" s="22"/>
      <c r="HZ1093" s="22"/>
      <c r="IA1093" s="22"/>
      <c r="IB1093" s="22"/>
      <c r="IC1093" s="22"/>
      <c r="ID1093" s="22"/>
      <c r="IE1093" s="22"/>
      <c r="IF1093" s="22"/>
      <c r="IG1093" s="22"/>
      <c r="IH1093" s="22"/>
      <c r="II1093" s="22"/>
      <c r="IJ1093" s="22"/>
      <c r="IK1093" s="22"/>
      <c r="IL1093" s="22"/>
      <c r="IM1093" s="22"/>
      <c r="IN1093" s="22"/>
      <c r="IO1093" s="22"/>
    </row>
    <row r="1094" spans="1:249">
      <c r="A1094" s="32"/>
      <c r="B1094" s="22"/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3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2"/>
      <c r="BL1094" s="22"/>
      <c r="BM1094" s="22"/>
      <c r="BN1094" s="22"/>
      <c r="BO1094" s="22"/>
      <c r="BP1094" s="22"/>
      <c r="BQ1094" s="22"/>
      <c r="BR1094" s="22"/>
      <c r="BS1094" s="22"/>
      <c r="BT1094" s="22"/>
      <c r="BU1094" s="22"/>
      <c r="BV1094" s="22"/>
      <c r="BW1094" s="22"/>
      <c r="BX1094" s="22"/>
      <c r="BY1094" s="22"/>
      <c r="BZ1094" s="22"/>
      <c r="CA1094" s="22"/>
      <c r="CB1094" s="22"/>
      <c r="CC1094" s="22"/>
      <c r="CD1094" s="22"/>
      <c r="CE1094" s="22"/>
      <c r="CF1094" s="22"/>
      <c r="CG1094" s="22"/>
      <c r="CH1094" s="22"/>
      <c r="CI1094" s="22"/>
      <c r="CJ1094" s="22"/>
      <c r="CK1094" s="22"/>
      <c r="CL1094" s="22"/>
      <c r="CM1094" s="22"/>
      <c r="CN1094" s="22"/>
      <c r="CO1094" s="22"/>
      <c r="CP1094" s="22"/>
      <c r="CQ1094" s="22"/>
      <c r="CR1094" s="22"/>
      <c r="CS1094" s="22"/>
      <c r="CT1094" s="22"/>
      <c r="CU1094" s="22"/>
      <c r="CV1094" s="22"/>
      <c r="CW1094" s="22"/>
      <c r="CX1094" s="22"/>
      <c r="CY1094" s="22"/>
      <c r="CZ1094" s="22"/>
      <c r="DA1094" s="22"/>
      <c r="DB1094" s="22"/>
      <c r="DC1094" s="22"/>
      <c r="DD1094" s="22"/>
      <c r="DE1094" s="22"/>
      <c r="DF1094" s="22"/>
      <c r="DG1094" s="22"/>
      <c r="DH1094" s="22"/>
      <c r="DI1094" s="22"/>
      <c r="DJ1094" s="22"/>
      <c r="DK1094" s="22"/>
      <c r="DL1094" s="22"/>
      <c r="DM1094" s="22"/>
      <c r="DN1094" s="22"/>
      <c r="DO1094" s="22"/>
      <c r="DP1094" s="22"/>
      <c r="DQ1094" s="22"/>
      <c r="DR1094" s="22"/>
      <c r="DS1094" s="22"/>
      <c r="DT1094" s="22"/>
      <c r="DU1094" s="22"/>
      <c r="DV1094" s="22"/>
      <c r="DW1094" s="22"/>
      <c r="DX1094" s="22"/>
      <c r="DY1094" s="22"/>
      <c r="DZ1094" s="22"/>
      <c r="EA1094" s="22"/>
      <c r="EB1094" s="22"/>
      <c r="EC1094" s="22"/>
      <c r="ED1094" s="22"/>
      <c r="EE1094" s="22"/>
      <c r="EF1094" s="22"/>
      <c r="EG1094" s="22"/>
      <c r="EH1094" s="22"/>
      <c r="EI1094" s="22"/>
      <c r="EJ1094" s="22"/>
      <c r="EK1094" s="22"/>
      <c r="EL1094" s="22"/>
      <c r="EM1094" s="22"/>
      <c r="EN1094" s="22"/>
      <c r="EO1094" s="22"/>
      <c r="EP1094" s="22"/>
      <c r="EQ1094" s="22"/>
      <c r="ER1094" s="22"/>
      <c r="ES1094" s="22"/>
      <c r="ET1094" s="22"/>
      <c r="EU1094" s="22"/>
      <c r="EV1094" s="22"/>
      <c r="EW1094" s="22"/>
      <c r="EX1094" s="22"/>
      <c r="EY1094" s="22"/>
      <c r="EZ1094" s="22"/>
      <c r="FA1094" s="22"/>
      <c r="FB1094" s="22"/>
      <c r="FC1094" s="22"/>
      <c r="FD1094" s="22"/>
      <c r="FE1094" s="22"/>
      <c r="FF1094" s="22"/>
      <c r="FG1094" s="22"/>
      <c r="FH1094" s="22"/>
      <c r="FI1094" s="22"/>
      <c r="FJ1094" s="22"/>
      <c r="FK1094" s="22"/>
      <c r="FL1094" s="22"/>
      <c r="FM1094" s="22"/>
      <c r="FN1094" s="22"/>
      <c r="FO1094" s="22"/>
      <c r="FP1094" s="22"/>
      <c r="FQ1094" s="22"/>
      <c r="FR1094" s="22"/>
      <c r="FS1094" s="22"/>
      <c r="FT1094" s="22"/>
      <c r="FU1094" s="22"/>
      <c r="FV1094" s="22"/>
      <c r="FW1094" s="22"/>
      <c r="FX1094" s="22"/>
      <c r="FY1094" s="22"/>
      <c r="FZ1094" s="22"/>
      <c r="GA1094" s="22"/>
      <c r="GB1094" s="22"/>
      <c r="GC1094" s="22"/>
      <c r="GD1094" s="22"/>
      <c r="GE1094" s="22"/>
      <c r="GF1094" s="22"/>
      <c r="GG1094" s="22"/>
      <c r="GH1094" s="22"/>
      <c r="GI1094" s="22"/>
      <c r="GJ1094" s="22"/>
      <c r="GK1094" s="22"/>
      <c r="GL1094" s="22"/>
      <c r="GM1094" s="22"/>
      <c r="GN1094" s="22"/>
      <c r="GO1094" s="22"/>
      <c r="GP1094" s="22"/>
      <c r="GQ1094" s="22"/>
      <c r="GR1094" s="22"/>
      <c r="GS1094" s="22"/>
      <c r="GT1094" s="22"/>
      <c r="GU1094" s="22"/>
      <c r="GV1094" s="22"/>
      <c r="GW1094" s="22"/>
      <c r="GX1094" s="22"/>
      <c r="GY1094" s="22"/>
      <c r="GZ1094" s="22"/>
      <c r="HA1094" s="22"/>
      <c r="HB1094" s="22"/>
      <c r="HC1094" s="22"/>
      <c r="HD1094" s="22"/>
      <c r="HE1094" s="22"/>
      <c r="HF1094" s="22"/>
      <c r="HG1094" s="22"/>
      <c r="HH1094" s="22"/>
      <c r="HI1094" s="22"/>
      <c r="HJ1094" s="22"/>
      <c r="HK1094" s="22"/>
      <c r="HL1094" s="22"/>
      <c r="HM1094" s="22"/>
      <c r="HN1094" s="22"/>
      <c r="HO1094" s="22"/>
      <c r="HP1094" s="22"/>
      <c r="HQ1094" s="22"/>
      <c r="HR1094" s="22"/>
      <c r="HS1094" s="22"/>
      <c r="HT1094" s="22"/>
      <c r="HU1094" s="22"/>
      <c r="HV1094" s="22"/>
      <c r="HW1094" s="22"/>
      <c r="HX1094" s="22"/>
      <c r="HY1094" s="22"/>
      <c r="HZ1094" s="22"/>
      <c r="IA1094" s="22"/>
      <c r="IB1094" s="22"/>
      <c r="IC1094" s="22"/>
      <c r="ID1094" s="22"/>
      <c r="IE1094" s="22"/>
      <c r="IF1094" s="22"/>
      <c r="IG1094" s="22"/>
      <c r="IH1094" s="22"/>
      <c r="II1094" s="22"/>
      <c r="IJ1094" s="22"/>
      <c r="IK1094" s="22"/>
      <c r="IL1094" s="22"/>
      <c r="IM1094" s="22"/>
      <c r="IN1094" s="22"/>
      <c r="IO1094" s="22"/>
    </row>
    <row r="1095" spans="1:249">
      <c r="A1095" s="32"/>
      <c r="B1095" s="22"/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3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  <c r="CC1095" s="22"/>
      <c r="CD1095" s="22"/>
      <c r="CE1095" s="22"/>
      <c r="CF1095" s="22"/>
      <c r="CG1095" s="22"/>
      <c r="CH1095" s="22"/>
      <c r="CI1095" s="22"/>
      <c r="CJ1095" s="22"/>
      <c r="CK1095" s="22"/>
      <c r="CL1095" s="22"/>
      <c r="CM1095" s="22"/>
      <c r="CN1095" s="22"/>
      <c r="CO1095" s="22"/>
      <c r="CP1095" s="22"/>
      <c r="CQ1095" s="22"/>
      <c r="CR1095" s="22"/>
      <c r="CS1095" s="22"/>
      <c r="CT1095" s="22"/>
      <c r="CU1095" s="22"/>
      <c r="CV1095" s="22"/>
      <c r="CW1095" s="22"/>
      <c r="CX1095" s="22"/>
      <c r="CY1095" s="22"/>
      <c r="CZ1095" s="22"/>
      <c r="DA1095" s="22"/>
      <c r="DB1095" s="22"/>
      <c r="DC1095" s="22"/>
      <c r="DD1095" s="22"/>
      <c r="DE1095" s="22"/>
      <c r="DF1095" s="22"/>
      <c r="DG1095" s="22"/>
      <c r="DH1095" s="22"/>
      <c r="DI1095" s="22"/>
      <c r="DJ1095" s="22"/>
      <c r="DK1095" s="22"/>
      <c r="DL1095" s="22"/>
      <c r="DM1095" s="22"/>
      <c r="DN1095" s="22"/>
      <c r="DO1095" s="22"/>
      <c r="DP1095" s="22"/>
      <c r="DQ1095" s="22"/>
      <c r="DR1095" s="22"/>
      <c r="DS1095" s="22"/>
      <c r="DT1095" s="22"/>
      <c r="DU1095" s="22"/>
      <c r="DV1095" s="22"/>
      <c r="DW1095" s="22"/>
      <c r="DX1095" s="22"/>
      <c r="DY1095" s="22"/>
      <c r="DZ1095" s="22"/>
      <c r="EA1095" s="22"/>
      <c r="EB1095" s="22"/>
      <c r="EC1095" s="22"/>
      <c r="ED1095" s="22"/>
      <c r="EE1095" s="22"/>
      <c r="EF1095" s="22"/>
      <c r="EG1095" s="22"/>
      <c r="EH1095" s="22"/>
      <c r="EI1095" s="22"/>
      <c r="EJ1095" s="22"/>
      <c r="EK1095" s="22"/>
      <c r="EL1095" s="22"/>
      <c r="EM1095" s="22"/>
      <c r="EN1095" s="22"/>
      <c r="EO1095" s="22"/>
      <c r="EP1095" s="22"/>
      <c r="EQ1095" s="22"/>
      <c r="ER1095" s="22"/>
      <c r="ES1095" s="22"/>
      <c r="ET1095" s="22"/>
      <c r="EU1095" s="22"/>
      <c r="EV1095" s="22"/>
      <c r="EW1095" s="22"/>
      <c r="EX1095" s="22"/>
      <c r="EY1095" s="22"/>
      <c r="EZ1095" s="22"/>
      <c r="FA1095" s="22"/>
      <c r="FB1095" s="22"/>
      <c r="FC1095" s="22"/>
      <c r="FD1095" s="22"/>
      <c r="FE1095" s="22"/>
      <c r="FF1095" s="22"/>
      <c r="FG1095" s="22"/>
      <c r="FH1095" s="22"/>
      <c r="FI1095" s="22"/>
      <c r="FJ1095" s="22"/>
      <c r="FK1095" s="22"/>
      <c r="FL1095" s="22"/>
      <c r="FM1095" s="22"/>
      <c r="FN1095" s="22"/>
      <c r="FO1095" s="22"/>
      <c r="FP1095" s="22"/>
      <c r="FQ1095" s="22"/>
      <c r="FR1095" s="22"/>
      <c r="FS1095" s="22"/>
      <c r="FT1095" s="22"/>
      <c r="FU1095" s="22"/>
      <c r="FV1095" s="22"/>
      <c r="FW1095" s="22"/>
      <c r="FX1095" s="22"/>
      <c r="FY1095" s="22"/>
      <c r="FZ1095" s="22"/>
      <c r="GA1095" s="22"/>
      <c r="GB1095" s="22"/>
      <c r="GC1095" s="22"/>
      <c r="GD1095" s="22"/>
      <c r="GE1095" s="22"/>
      <c r="GF1095" s="22"/>
      <c r="GG1095" s="22"/>
      <c r="GH1095" s="22"/>
      <c r="GI1095" s="22"/>
      <c r="GJ1095" s="22"/>
      <c r="GK1095" s="22"/>
      <c r="GL1095" s="22"/>
      <c r="GM1095" s="22"/>
      <c r="GN1095" s="22"/>
      <c r="GO1095" s="22"/>
      <c r="GP1095" s="22"/>
      <c r="GQ1095" s="22"/>
      <c r="GR1095" s="22"/>
      <c r="GS1095" s="22"/>
      <c r="GT1095" s="22"/>
      <c r="GU1095" s="22"/>
      <c r="GV1095" s="22"/>
      <c r="GW1095" s="22"/>
      <c r="GX1095" s="22"/>
      <c r="GY1095" s="22"/>
      <c r="GZ1095" s="22"/>
      <c r="HA1095" s="22"/>
      <c r="HB1095" s="22"/>
      <c r="HC1095" s="22"/>
      <c r="HD1095" s="22"/>
      <c r="HE1095" s="22"/>
      <c r="HF1095" s="22"/>
      <c r="HG1095" s="22"/>
      <c r="HH1095" s="22"/>
      <c r="HI1095" s="22"/>
      <c r="HJ1095" s="22"/>
      <c r="HK1095" s="22"/>
      <c r="HL1095" s="22"/>
      <c r="HM1095" s="22"/>
      <c r="HN1095" s="22"/>
      <c r="HO1095" s="22"/>
      <c r="HP1095" s="22"/>
      <c r="HQ1095" s="22"/>
      <c r="HR1095" s="22"/>
      <c r="HS1095" s="22"/>
      <c r="HT1095" s="22"/>
      <c r="HU1095" s="22"/>
      <c r="HV1095" s="22"/>
      <c r="HW1095" s="22"/>
      <c r="HX1095" s="22"/>
      <c r="HY1095" s="22"/>
      <c r="HZ1095" s="22"/>
      <c r="IA1095" s="22"/>
      <c r="IB1095" s="22"/>
      <c r="IC1095" s="22"/>
      <c r="ID1095" s="22"/>
      <c r="IE1095" s="22"/>
      <c r="IF1095" s="22"/>
      <c r="IG1095" s="22"/>
      <c r="IH1095" s="22"/>
      <c r="II1095" s="22"/>
      <c r="IJ1095" s="22"/>
      <c r="IK1095" s="22"/>
      <c r="IL1095" s="22"/>
      <c r="IM1095" s="22"/>
      <c r="IN1095" s="22"/>
      <c r="IO1095" s="22"/>
    </row>
    <row r="1096" spans="1:249">
      <c r="A1096" s="32"/>
      <c r="B1096" s="22"/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3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  <c r="CC1096" s="22"/>
      <c r="CD1096" s="22"/>
      <c r="CE1096" s="22"/>
      <c r="CF1096" s="22"/>
      <c r="CG1096" s="22"/>
      <c r="CH1096" s="22"/>
      <c r="CI1096" s="22"/>
      <c r="CJ1096" s="22"/>
      <c r="CK1096" s="22"/>
      <c r="CL1096" s="22"/>
      <c r="CM1096" s="22"/>
      <c r="CN1096" s="22"/>
      <c r="CO1096" s="22"/>
      <c r="CP1096" s="22"/>
      <c r="CQ1096" s="22"/>
      <c r="CR1096" s="22"/>
      <c r="CS1096" s="22"/>
      <c r="CT1096" s="22"/>
      <c r="CU1096" s="22"/>
      <c r="CV1096" s="22"/>
      <c r="CW1096" s="22"/>
      <c r="CX1096" s="22"/>
      <c r="CY1096" s="22"/>
      <c r="CZ1096" s="22"/>
      <c r="DA1096" s="22"/>
      <c r="DB1096" s="22"/>
      <c r="DC1096" s="22"/>
      <c r="DD1096" s="22"/>
      <c r="DE1096" s="22"/>
      <c r="DF1096" s="22"/>
      <c r="DG1096" s="22"/>
      <c r="DH1096" s="22"/>
      <c r="DI1096" s="22"/>
      <c r="DJ1096" s="22"/>
      <c r="DK1096" s="22"/>
      <c r="DL1096" s="22"/>
      <c r="DM1096" s="22"/>
      <c r="DN1096" s="22"/>
      <c r="DO1096" s="22"/>
      <c r="DP1096" s="22"/>
      <c r="DQ1096" s="22"/>
      <c r="DR1096" s="22"/>
      <c r="DS1096" s="22"/>
      <c r="DT1096" s="22"/>
      <c r="DU1096" s="22"/>
      <c r="DV1096" s="22"/>
      <c r="DW1096" s="22"/>
      <c r="DX1096" s="22"/>
      <c r="DY1096" s="22"/>
      <c r="DZ1096" s="22"/>
      <c r="EA1096" s="22"/>
      <c r="EB1096" s="22"/>
      <c r="EC1096" s="22"/>
      <c r="ED1096" s="22"/>
      <c r="EE1096" s="22"/>
      <c r="EF1096" s="22"/>
      <c r="EG1096" s="22"/>
      <c r="EH1096" s="22"/>
      <c r="EI1096" s="22"/>
      <c r="EJ1096" s="22"/>
      <c r="EK1096" s="22"/>
      <c r="EL1096" s="22"/>
      <c r="EM1096" s="22"/>
      <c r="EN1096" s="22"/>
      <c r="EO1096" s="22"/>
      <c r="EP1096" s="22"/>
      <c r="EQ1096" s="22"/>
      <c r="ER1096" s="22"/>
      <c r="ES1096" s="22"/>
      <c r="ET1096" s="22"/>
      <c r="EU1096" s="22"/>
      <c r="EV1096" s="22"/>
      <c r="EW1096" s="22"/>
      <c r="EX1096" s="22"/>
      <c r="EY1096" s="22"/>
      <c r="EZ1096" s="22"/>
      <c r="FA1096" s="22"/>
      <c r="FB1096" s="22"/>
      <c r="FC1096" s="22"/>
      <c r="FD1096" s="22"/>
      <c r="FE1096" s="22"/>
      <c r="FF1096" s="22"/>
      <c r="FG1096" s="22"/>
      <c r="FH1096" s="22"/>
      <c r="FI1096" s="22"/>
      <c r="FJ1096" s="22"/>
      <c r="FK1096" s="22"/>
      <c r="FL1096" s="22"/>
      <c r="FM1096" s="22"/>
      <c r="FN1096" s="22"/>
      <c r="FO1096" s="22"/>
      <c r="FP1096" s="22"/>
      <c r="FQ1096" s="22"/>
      <c r="FR1096" s="22"/>
      <c r="FS1096" s="22"/>
      <c r="FT1096" s="22"/>
      <c r="FU1096" s="22"/>
      <c r="FV1096" s="22"/>
      <c r="FW1096" s="22"/>
      <c r="FX1096" s="22"/>
      <c r="FY1096" s="22"/>
      <c r="FZ1096" s="22"/>
      <c r="GA1096" s="22"/>
      <c r="GB1096" s="22"/>
      <c r="GC1096" s="22"/>
      <c r="GD1096" s="22"/>
      <c r="GE1096" s="22"/>
      <c r="GF1096" s="22"/>
      <c r="GG1096" s="22"/>
      <c r="GH1096" s="22"/>
      <c r="GI1096" s="22"/>
      <c r="GJ1096" s="22"/>
      <c r="GK1096" s="22"/>
      <c r="GL1096" s="22"/>
      <c r="GM1096" s="22"/>
      <c r="GN1096" s="22"/>
      <c r="GO1096" s="22"/>
      <c r="GP1096" s="22"/>
      <c r="GQ1096" s="22"/>
      <c r="GR1096" s="22"/>
      <c r="GS1096" s="22"/>
      <c r="GT1096" s="22"/>
      <c r="GU1096" s="22"/>
      <c r="GV1096" s="22"/>
      <c r="GW1096" s="22"/>
      <c r="GX1096" s="22"/>
      <c r="GY1096" s="22"/>
      <c r="GZ1096" s="22"/>
      <c r="HA1096" s="22"/>
      <c r="HB1096" s="22"/>
      <c r="HC1096" s="22"/>
      <c r="HD1096" s="22"/>
      <c r="HE1096" s="22"/>
      <c r="HF1096" s="22"/>
      <c r="HG1096" s="22"/>
      <c r="HH1096" s="22"/>
      <c r="HI1096" s="22"/>
      <c r="HJ1096" s="22"/>
      <c r="HK1096" s="22"/>
      <c r="HL1096" s="22"/>
      <c r="HM1096" s="22"/>
      <c r="HN1096" s="22"/>
      <c r="HO1096" s="22"/>
      <c r="HP1096" s="22"/>
      <c r="HQ1096" s="22"/>
      <c r="HR1096" s="22"/>
      <c r="HS1096" s="22"/>
      <c r="HT1096" s="22"/>
      <c r="HU1096" s="22"/>
      <c r="HV1096" s="22"/>
      <c r="HW1096" s="22"/>
      <c r="HX1096" s="22"/>
      <c r="HY1096" s="22"/>
      <c r="HZ1096" s="22"/>
      <c r="IA1096" s="22"/>
      <c r="IB1096" s="22"/>
      <c r="IC1096" s="22"/>
      <c r="ID1096" s="22"/>
      <c r="IE1096" s="22"/>
      <c r="IF1096" s="22"/>
      <c r="IG1096" s="22"/>
      <c r="IH1096" s="22"/>
      <c r="II1096" s="22"/>
      <c r="IJ1096" s="22"/>
      <c r="IK1096" s="22"/>
      <c r="IL1096" s="22"/>
      <c r="IM1096" s="22"/>
      <c r="IN1096" s="22"/>
      <c r="IO1096" s="22"/>
    </row>
    <row r="1097" spans="1:249">
      <c r="A1097" s="32"/>
      <c r="B1097" s="22"/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3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  <c r="CC1097" s="22"/>
      <c r="CD1097" s="22"/>
      <c r="CE1097" s="22"/>
      <c r="CF1097" s="22"/>
      <c r="CG1097" s="22"/>
      <c r="CH1097" s="22"/>
      <c r="CI1097" s="22"/>
      <c r="CJ1097" s="22"/>
      <c r="CK1097" s="22"/>
      <c r="CL1097" s="22"/>
      <c r="CM1097" s="22"/>
      <c r="CN1097" s="22"/>
      <c r="CO1097" s="22"/>
      <c r="CP1097" s="22"/>
      <c r="CQ1097" s="22"/>
      <c r="CR1097" s="22"/>
      <c r="CS1097" s="22"/>
      <c r="CT1097" s="22"/>
      <c r="CU1097" s="22"/>
      <c r="CV1097" s="22"/>
      <c r="CW1097" s="22"/>
      <c r="CX1097" s="22"/>
      <c r="CY1097" s="22"/>
      <c r="CZ1097" s="22"/>
      <c r="DA1097" s="22"/>
      <c r="DB1097" s="22"/>
      <c r="DC1097" s="22"/>
      <c r="DD1097" s="22"/>
      <c r="DE1097" s="22"/>
      <c r="DF1097" s="22"/>
      <c r="DG1097" s="22"/>
      <c r="DH1097" s="22"/>
      <c r="DI1097" s="22"/>
      <c r="DJ1097" s="22"/>
      <c r="DK1097" s="22"/>
      <c r="DL1097" s="22"/>
      <c r="DM1097" s="22"/>
      <c r="DN1097" s="22"/>
      <c r="DO1097" s="22"/>
      <c r="DP1097" s="22"/>
      <c r="DQ1097" s="22"/>
      <c r="DR1097" s="22"/>
      <c r="DS1097" s="22"/>
      <c r="DT1097" s="22"/>
      <c r="DU1097" s="22"/>
      <c r="DV1097" s="22"/>
      <c r="DW1097" s="22"/>
      <c r="DX1097" s="22"/>
      <c r="DY1097" s="22"/>
      <c r="DZ1097" s="22"/>
      <c r="EA1097" s="22"/>
      <c r="EB1097" s="22"/>
      <c r="EC1097" s="22"/>
      <c r="ED1097" s="22"/>
      <c r="EE1097" s="22"/>
      <c r="EF1097" s="22"/>
      <c r="EG1097" s="22"/>
      <c r="EH1097" s="22"/>
      <c r="EI1097" s="22"/>
      <c r="EJ1097" s="22"/>
      <c r="EK1097" s="22"/>
      <c r="EL1097" s="22"/>
      <c r="EM1097" s="22"/>
      <c r="EN1097" s="22"/>
      <c r="EO1097" s="22"/>
      <c r="EP1097" s="22"/>
      <c r="EQ1097" s="22"/>
      <c r="ER1097" s="22"/>
      <c r="ES1097" s="22"/>
      <c r="ET1097" s="22"/>
      <c r="EU1097" s="22"/>
      <c r="EV1097" s="22"/>
      <c r="EW1097" s="22"/>
      <c r="EX1097" s="22"/>
      <c r="EY1097" s="22"/>
      <c r="EZ1097" s="22"/>
      <c r="FA1097" s="22"/>
      <c r="FB1097" s="22"/>
      <c r="FC1097" s="22"/>
      <c r="FD1097" s="22"/>
      <c r="FE1097" s="22"/>
      <c r="FF1097" s="22"/>
      <c r="FG1097" s="22"/>
      <c r="FH1097" s="22"/>
      <c r="FI1097" s="22"/>
      <c r="FJ1097" s="22"/>
      <c r="FK1097" s="22"/>
      <c r="FL1097" s="22"/>
      <c r="FM1097" s="22"/>
      <c r="FN1097" s="22"/>
      <c r="FO1097" s="22"/>
      <c r="FP1097" s="22"/>
      <c r="FQ1097" s="22"/>
      <c r="FR1097" s="22"/>
      <c r="FS1097" s="22"/>
      <c r="FT1097" s="22"/>
      <c r="FU1097" s="22"/>
      <c r="FV1097" s="22"/>
      <c r="FW1097" s="22"/>
      <c r="FX1097" s="22"/>
      <c r="FY1097" s="22"/>
      <c r="FZ1097" s="22"/>
      <c r="GA1097" s="22"/>
      <c r="GB1097" s="22"/>
      <c r="GC1097" s="22"/>
      <c r="GD1097" s="22"/>
      <c r="GE1097" s="22"/>
      <c r="GF1097" s="22"/>
      <c r="GG1097" s="22"/>
      <c r="GH1097" s="22"/>
      <c r="GI1097" s="22"/>
      <c r="GJ1097" s="22"/>
      <c r="GK1097" s="22"/>
      <c r="GL1097" s="22"/>
      <c r="GM1097" s="22"/>
      <c r="GN1097" s="22"/>
      <c r="GO1097" s="22"/>
      <c r="GP1097" s="22"/>
      <c r="GQ1097" s="22"/>
      <c r="GR1097" s="22"/>
      <c r="GS1097" s="22"/>
      <c r="GT1097" s="22"/>
      <c r="GU1097" s="22"/>
      <c r="GV1097" s="22"/>
      <c r="GW1097" s="22"/>
      <c r="GX1097" s="22"/>
      <c r="GY1097" s="22"/>
      <c r="GZ1097" s="22"/>
      <c r="HA1097" s="22"/>
      <c r="HB1097" s="22"/>
      <c r="HC1097" s="22"/>
      <c r="HD1097" s="22"/>
      <c r="HE1097" s="22"/>
      <c r="HF1097" s="22"/>
      <c r="HG1097" s="22"/>
      <c r="HH1097" s="22"/>
      <c r="HI1097" s="22"/>
      <c r="HJ1097" s="22"/>
      <c r="HK1097" s="22"/>
      <c r="HL1097" s="22"/>
      <c r="HM1097" s="22"/>
      <c r="HN1097" s="22"/>
      <c r="HO1097" s="22"/>
      <c r="HP1097" s="22"/>
      <c r="HQ1097" s="22"/>
      <c r="HR1097" s="22"/>
      <c r="HS1097" s="22"/>
      <c r="HT1097" s="22"/>
      <c r="HU1097" s="22"/>
      <c r="HV1097" s="22"/>
      <c r="HW1097" s="22"/>
      <c r="HX1097" s="22"/>
      <c r="HY1097" s="22"/>
      <c r="HZ1097" s="22"/>
      <c r="IA1097" s="22"/>
      <c r="IB1097" s="22"/>
      <c r="IC1097" s="22"/>
      <c r="ID1097" s="22"/>
      <c r="IE1097" s="22"/>
      <c r="IF1097" s="22"/>
      <c r="IG1097" s="22"/>
      <c r="IH1097" s="22"/>
      <c r="II1097" s="22"/>
      <c r="IJ1097" s="22"/>
      <c r="IK1097" s="22"/>
      <c r="IL1097" s="22"/>
      <c r="IM1097" s="22"/>
      <c r="IN1097" s="22"/>
      <c r="IO1097" s="22"/>
    </row>
    <row r="1098" spans="1:249">
      <c r="A1098" s="32"/>
      <c r="B1098" s="22"/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3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2"/>
      <c r="BL1098" s="22"/>
      <c r="BM1098" s="22"/>
      <c r="BN1098" s="22"/>
      <c r="BO1098" s="22"/>
      <c r="BP1098" s="22"/>
      <c r="BQ1098" s="22"/>
      <c r="BR1098" s="22"/>
      <c r="BS1098" s="22"/>
      <c r="BT1098" s="22"/>
      <c r="BU1098" s="22"/>
      <c r="BV1098" s="22"/>
      <c r="BW1098" s="22"/>
      <c r="BX1098" s="22"/>
      <c r="BY1098" s="22"/>
      <c r="BZ1098" s="22"/>
      <c r="CA1098" s="22"/>
      <c r="CB1098" s="22"/>
      <c r="CC1098" s="22"/>
      <c r="CD1098" s="22"/>
      <c r="CE1098" s="22"/>
      <c r="CF1098" s="22"/>
      <c r="CG1098" s="22"/>
      <c r="CH1098" s="22"/>
      <c r="CI1098" s="22"/>
      <c r="CJ1098" s="22"/>
      <c r="CK1098" s="22"/>
      <c r="CL1098" s="22"/>
      <c r="CM1098" s="22"/>
      <c r="CN1098" s="22"/>
      <c r="CO1098" s="22"/>
      <c r="CP1098" s="22"/>
      <c r="CQ1098" s="22"/>
      <c r="CR1098" s="22"/>
      <c r="CS1098" s="22"/>
      <c r="CT1098" s="22"/>
      <c r="CU1098" s="22"/>
      <c r="CV1098" s="22"/>
      <c r="CW1098" s="22"/>
      <c r="CX1098" s="22"/>
      <c r="CY1098" s="22"/>
      <c r="CZ1098" s="22"/>
      <c r="DA1098" s="22"/>
      <c r="DB1098" s="22"/>
      <c r="DC1098" s="22"/>
      <c r="DD1098" s="22"/>
      <c r="DE1098" s="22"/>
      <c r="DF1098" s="22"/>
      <c r="DG1098" s="22"/>
      <c r="DH1098" s="22"/>
      <c r="DI1098" s="22"/>
      <c r="DJ1098" s="22"/>
      <c r="DK1098" s="22"/>
      <c r="DL1098" s="22"/>
      <c r="DM1098" s="22"/>
      <c r="DN1098" s="22"/>
      <c r="DO1098" s="22"/>
      <c r="DP1098" s="22"/>
      <c r="DQ1098" s="22"/>
      <c r="DR1098" s="22"/>
      <c r="DS1098" s="22"/>
      <c r="DT1098" s="22"/>
      <c r="DU1098" s="22"/>
      <c r="DV1098" s="22"/>
      <c r="DW1098" s="22"/>
      <c r="DX1098" s="22"/>
      <c r="DY1098" s="22"/>
      <c r="DZ1098" s="22"/>
      <c r="EA1098" s="22"/>
      <c r="EB1098" s="22"/>
      <c r="EC1098" s="22"/>
      <c r="ED1098" s="22"/>
      <c r="EE1098" s="22"/>
      <c r="EF1098" s="22"/>
      <c r="EG1098" s="22"/>
      <c r="EH1098" s="22"/>
      <c r="EI1098" s="22"/>
      <c r="EJ1098" s="22"/>
      <c r="EK1098" s="22"/>
      <c r="EL1098" s="22"/>
      <c r="EM1098" s="22"/>
      <c r="EN1098" s="22"/>
      <c r="EO1098" s="22"/>
      <c r="EP1098" s="22"/>
      <c r="EQ1098" s="22"/>
      <c r="ER1098" s="22"/>
      <c r="ES1098" s="22"/>
      <c r="ET1098" s="22"/>
      <c r="EU1098" s="22"/>
      <c r="EV1098" s="22"/>
      <c r="EW1098" s="22"/>
      <c r="EX1098" s="22"/>
      <c r="EY1098" s="22"/>
      <c r="EZ1098" s="22"/>
      <c r="FA1098" s="22"/>
      <c r="FB1098" s="22"/>
      <c r="FC1098" s="22"/>
      <c r="FD1098" s="22"/>
      <c r="FE1098" s="22"/>
      <c r="FF1098" s="22"/>
      <c r="FG1098" s="22"/>
      <c r="FH1098" s="22"/>
      <c r="FI1098" s="22"/>
      <c r="FJ1098" s="22"/>
      <c r="FK1098" s="22"/>
      <c r="FL1098" s="22"/>
      <c r="FM1098" s="22"/>
      <c r="FN1098" s="22"/>
      <c r="FO1098" s="22"/>
      <c r="FP1098" s="22"/>
      <c r="FQ1098" s="22"/>
      <c r="FR1098" s="22"/>
      <c r="FS1098" s="22"/>
      <c r="FT1098" s="22"/>
      <c r="FU1098" s="22"/>
      <c r="FV1098" s="22"/>
      <c r="FW1098" s="22"/>
      <c r="FX1098" s="22"/>
      <c r="FY1098" s="22"/>
      <c r="FZ1098" s="22"/>
      <c r="GA1098" s="22"/>
      <c r="GB1098" s="22"/>
      <c r="GC1098" s="22"/>
      <c r="GD1098" s="22"/>
      <c r="GE1098" s="22"/>
      <c r="GF1098" s="22"/>
      <c r="GG1098" s="22"/>
      <c r="GH1098" s="22"/>
      <c r="GI1098" s="22"/>
      <c r="GJ1098" s="22"/>
      <c r="GK1098" s="22"/>
      <c r="GL1098" s="22"/>
      <c r="GM1098" s="22"/>
      <c r="GN1098" s="22"/>
      <c r="GO1098" s="22"/>
      <c r="GP1098" s="22"/>
      <c r="GQ1098" s="22"/>
      <c r="GR1098" s="22"/>
      <c r="GS1098" s="22"/>
      <c r="GT1098" s="22"/>
      <c r="GU1098" s="22"/>
      <c r="GV1098" s="22"/>
      <c r="GW1098" s="22"/>
      <c r="GX1098" s="22"/>
      <c r="GY1098" s="22"/>
      <c r="GZ1098" s="22"/>
      <c r="HA1098" s="22"/>
      <c r="HB1098" s="22"/>
      <c r="HC1098" s="22"/>
      <c r="HD1098" s="22"/>
      <c r="HE1098" s="22"/>
      <c r="HF1098" s="22"/>
      <c r="HG1098" s="22"/>
      <c r="HH1098" s="22"/>
      <c r="HI1098" s="22"/>
      <c r="HJ1098" s="22"/>
      <c r="HK1098" s="22"/>
      <c r="HL1098" s="22"/>
      <c r="HM1098" s="22"/>
      <c r="HN1098" s="22"/>
      <c r="HO1098" s="22"/>
      <c r="HP1098" s="22"/>
      <c r="HQ1098" s="22"/>
      <c r="HR1098" s="22"/>
      <c r="HS1098" s="22"/>
      <c r="HT1098" s="22"/>
      <c r="HU1098" s="22"/>
      <c r="HV1098" s="22"/>
      <c r="HW1098" s="22"/>
      <c r="HX1098" s="22"/>
      <c r="HY1098" s="22"/>
      <c r="HZ1098" s="22"/>
      <c r="IA1098" s="22"/>
      <c r="IB1098" s="22"/>
      <c r="IC1098" s="22"/>
      <c r="ID1098" s="22"/>
      <c r="IE1098" s="22"/>
      <c r="IF1098" s="22"/>
      <c r="IG1098" s="22"/>
      <c r="IH1098" s="22"/>
      <c r="II1098" s="22"/>
      <c r="IJ1098" s="22"/>
      <c r="IK1098" s="22"/>
      <c r="IL1098" s="22"/>
      <c r="IM1098" s="22"/>
      <c r="IN1098" s="22"/>
      <c r="IO1098" s="22"/>
    </row>
    <row r="1099" spans="1:249">
      <c r="A1099" s="32"/>
      <c r="B1099" s="22"/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3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  <c r="BU1099" s="22"/>
      <c r="BV1099" s="22"/>
      <c r="BW1099" s="22"/>
      <c r="BX1099" s="22"/>
      <c r="BY1099" s="22"/>
      <c r="BZ1099" s="22"/>
      <c r="CA1099" s="22"/>
      <c r="CB1099" s="22"/>
      <c r="CC1099" s="22"/>
      <c r="CD1099" s="22"/>
      <c r="CE1099" s="22"/>
      <c r="CF1099" s="22"/>
      <c r="CG1099" s="22"/>
      <c r="CH1099" s="22"/>
      <c r="CI1099" s="22"/>
      <c r="CJ1099" s="22"/>
      <c r="CK1099" s="22"/>
      <c r="CL1099" s="22"/>
      <c r="CM1099" s="22"/>
      <c r="CN1099" s="22"/>
      <c r="CO1099" s="22"/>
      <c r="CP1099" s="22"/>
      <c r="CQ1099" s="22"/>
      <c r="CR1099" s="22"/>
      <c r="CS1099" s="22"/>
      <c r="CT1099" s="22"/>
      <c r="CU1099" s="22"/>
      <c r="CV1099" s="22"/>
      <c r="CW1099" s="22"/>
      <c r="CX1099" s="22"/>
      <c r="CY1099" s="22"/>
      <c r="CZ1099" s="22"/>
      <c r="DA1099" s="22"/>
      <c r="DB1099" s="22"/>
      <c r="DC1099" s="22"/>
      <c r="DD1099" s="22"/>
      <c r="DE1099" s="22"/>
      <c r="DF1099" s="22"/>
      <c r="DG1099" s="22"/>
      <c r="DH1099" s="22"/>
      <c r="DI1099" s="22"/>
      <c r="DJ1099" s="22"/>
      <c r="DK1099" s="22"/>
      <c r="DL1099" s="22"/>
      <c r="DM1099" s="22"/>
      <c r="DN1099" s="22"/>
      <c r="DO1099" s="22"/>
      <c r="DP1099" s="22"/>
      <c r="DQ1099" s="22"/>
      <c r="DR1099" s="22"/>
      <c r="DS1099" s="22"/>
      <c r="DT1099" s="22"/>
      <c r="DU1099" s="22"/>
      <c r="DV1099" s="22"/>
      <c r="DW1099" s="22"/>
      <c r="DX1099" s="22"/>
      <c r="DY1099" s="22"/>
      <c r="DZ1099" s="22"/>
      <c r="EA1099" s="22"/>
      <c r="EB1099" s="22"/>
      <c r="EC1099" s="22"/>
      <c r="ED1099" s="22"/>
      <c r="EE1099" s="22"/>
      <c r="EF1099" s="22"/>
      <c r="EG1099" s="22"/>
      <c r="EH1099" s="22"/>
      <c r="EI1099" s="22"/>
      <c r="EJ1099" s="22"/>
      <c r="EK1099" s="22"/>
      <c r="EL1099" s="22"/>
      <c r="EM1099" s="22"/>
      <c r="EN1099" s="22"/>
      <c r="EO1099" s="22"/>
      <c r="EP1099" s="22"/>
      <c r="EQ1099" s="22"/>
      <c r="ER1099" s="22"/>
      <c r="ES1099" s="22"/>
      <c r="ET1099" s="22"/>
      <c r="EU1099" s="22"/>
      <c r="EV1099" s="22"/>
      <c r="EW1099" s="22"/>
      <c r="EX1099" s="22"/>
      <c r="EY1099" s="22"/>
      <c r="EZ1099" s="22"/>
      <c r="FA1099" s="22"/>
      <c r="FB1099" s="22"/>
      <c r="FC1099" s="22"/>
      <c r="FD1099" s="22"/>
      <c r="FE1099" s="22"/>
      <c r="FF1099" s="22"/>
      <c r="FG1099" s="22"/>
      <c r="FH1099" s="22"/>
      <c r="FI1099" s="22"/>
      <c r="FJ1099" s="22"/>
      <c r="FK1099" s="22"/>
      <c r="FL1099" s="22"/>
      <c r="FM1099" s="22"/>
      <c r="FN1099" s="22"/>
      <c r="FO1099" s="22"/>
      <c r="FP1099" s="22"/>
      <c r="FQ1099" s="22"/>
      <c r="FR1099" s="22"/>
      <c r="FS1099" s="22"/>
      <c r="FT1099" s="22"/>
      <c r="FU1099" s="22"/>
      <c r="FV1099" s="22"/>
      <c r="FW1099" s="22"/>
      <c r="FX1099" s="22"/>
      <c r="FY1099" s="22"/>
      <c r="FZ1099" s="22"/>
      <c r="GA1099" s="22"/>
      <c r="GB1099" s="22"/>
      <c r="GC1099" s="22"/>
      <c r="GD1099" s="22"/>
      <c r="GE1099" s="22"/>
      <c r="GF1099" s="22"/>
      <c r="GG1099" s="22"/>
      <c r="GH1099" s="22"/>
      <c r="GI1099" s="22"/>
      <c r="GJ1099" s="22"/>
      <c r="GK1099" s="22"/>
      <c r="GL1099" s="22"/>
      <c r="GM1099" s="22"/>
      <c r="GN1099" s="22"/>
      <c r="GO1099" s="22"/>
      <c r="GP1099" s="22"/>
      <c r="GQ1099" s="22"/>
      <c r="GR1099" s="22"/>
      <c r="GS1099" s="22"/>
      <c r="GT1099" s="22"/>
      <c r="GU1099" s="22"/>
      <c r="GV1099" s="22"/>
      <c r="GW1099" s="22"/>
      <c r="GX1099" s="22"/>
      <c r="GY1099" s="22"/>
      <c r="GZ1099" s="22"/>
      <c r="HA1099" s="22"/>
      <c r="HB1099" s="22"/>
      <c r="HC1099" s="22"/>
      <c r="HD1099" s="22"/>
      <c r="HE1099" s="22"/>
      <c r="HF1099" s="22"/>
      <c r="HG1099" s="22"/>
      <c r="HH1099" s="22"/>
      <c r="HI1099" s="22"/>
      <c r="HJ1099" s="22"/>
      <c r="HK1099" s="22"/>
      <c r="HL1099" s="22"/>
      <c r="HM1099" s="22"/>
      <c r="HN1099" s="22"/>
      <c r="HO1099" s="22"/>
      <c r="HP1099" s="22"/>
      <c r="HQ1099" s="22"/>
      <c r="HR1099" s="22"/>
      <c r="HS1099" s="22"/>
      <c r="HT1099" s="22"/>
      <c r="HU1099" s="22"/>
      <c r="HV1099" s="22"/>
      <c r="HW1099" s="22"/>
      <c r="HX1099" s="22"/>
      <c r="HY1099" s="22"/>
      <c r="HZ1099" s="22"/>
      <c r="IA1099" s="22"/>
      <c r="IB1099" s="22"/>
      <c r="IC1099" s="22"/>
      <c r="ID1099" s="22"/>
      <c r="IE1099" s="22"/>
      <c r="IF1099" s="22"/>
      <c r="IG1099" s="22"/>
      <c r="IH1099" s="22"/>
      <c r="II1099" s="22"/>
      <c r="IJ1099" s="22"/>
      <c r="IK1099" s="22"/>
      <c r="IL1099" s="22"/>
      <c r="IM1099" s="22"/>
      <c r="IN1099" s="22"/>
      <c r="IO1099" s="22"/>
    </row>
    <row r="1100" spans="1:249">
      <c r="A1100" s="32"/>
      <c r="B1100" s="22"/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3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2"/>
      <c r="BL1100" s="22"/>
      <c r="BM1100" s="22"/>
      <c r="BN1100" s="22"/>
      <c r="BO1100" s="22"/>
      <c r="BP1100" s="22"/>
      <c r="BQ1100" s="22"/>
      <c r="BR1100" s="22"/>
      <c r="BS1100" s="22"/>
      <c r="BT1100" s="22"/>
      <c r="BU1100" s="22"/>
      <c r="BV1100" s="22"/>
      <c r="BW1100" s="22"/>
      <c r="BX1100" s="22"/>
      <c r="BY1100" s="22"/>
      <c r="BZ1100" s="22"/>
      <c r="CA1100" s="22"/>
      <c r="CB1100" s="22"/>
      <c r="CC1100" s="22"/>
      <c r="CD1100" s="22"/>
      <c r="CE1100" s="22"/>
      <c r="CF1100" s="22"/>
      <c r="CG1100" s="22"/>
      <c r="CH1100" s="22"/>
      <c r="CI1100" s="22"/>
      <c r="CJ1100" s="22"/>
      <c r="CK1100" s="22"/>
      <c r="CL1100" s="22"/>
      <c r="CM1100" s="22"/>
      <c r="CN1100" s="22"/>
      <c r="CO1100" s="22"/>
      <c r="CP1100" s="22"/>
      <c r="CQ1100" s="22"/>
      <c r="CR1100" s="22"/>
      <c r="CS1100" s="22"/>
      <c r="CT1100" s="22"/>
      <c r="CU1100" s="22"/>
      <c r="CV1100" s="22"/>
      <c r="CW1100" s="22"/>
      <c r="CX1100" s="22"/>
      <c r="CY1100" s="22"/>
      <c r="CZ1100" s="22"/>
      <c r="DA1100" s="22"/>
      <c r="DB1100" s="22"/>
      <c r="DC1100" s="22"/>
      <c r="DD1100" s="22"/>
      <c r="DE1100" s="22"/>
      <c r="DF1100" s="22"/>
      <c r="DG1100" s="22"/>
      <c r="DH1100" s="22"/>
      <c r="DI1100" s="22"/>
      <c r="DJ1100" s="22"/>
      <c r="DK1100" s="22"/>
      <c r="DL1100" s="22"/>
      <c r="DM1100" s="22"/>
      <c r="DN1100" s="22"/>
      <c r="DO1100" s="22"/>
      <c r="DP1100" s="22"/>
      <c r="DQ1100" s="22"/>
      <c r="DR1100" s="22"/>
      <c r="DS1100" s="22"/>
      <c r="DT1100" s="22"/>
      <c r="DU1100" s="22"/>
      <c r="DV1100" s="22"/>
      <c r="DW1100" s="22"/>
      <c r="DX1100" s="22"/>
      <c r="DY1100" s="22"/>
      <c r="DZ1100" s="22"/>
      <c r="EA1100" s="22"/>
      <c r="EB1100" s="22"/>
      <c r="EC1100" s="22"/>
      <c r="ED1100" s="22"/>
      <c r="EE1100" s="22"/>
      <c r="EF1100" s="22"/>
      <c r="EG1100" s="22"/>
      <c r="EH1100" s="22"/>
      <c r="EI1100" s="22"/>
      <c r="EJ1100" s="22"/>
      <c r="EK1100" s="22"/>
      <c r="EL1100" s="22"/>
      <c r="EM1100" s="22"/>
      <c r="EN1100" s="22"/>
      <c r="EO1100" s="22"/>
      <c r="EP1100" s="22"/>
      <c r="EQ1100" s="22"/>
      <c r="ER1100" s="22"/>
      <c r="ES1100" s="22"/>
      <c r="ET1100" s="22"/>
      <c r="EU1100" s="22"/>
      <c r="EV1100" s="22"/>
      <c r="EW1100" s="22"/>
      <c r="EX1100" s="22"/>
      <c r="EY1100" s="22"/>
      <c r="EZ1100" s="22"/>
      <c r="FA1100" s="22"/>
      <c r="FB1100" s="22"/>
      <c r="FC1100" s="22"/>
      <c r="FD1100" s="22"/>
      <c r="FE1100" s="22"/>
      <c r="FF1100" s="22"/>
      <c r="FG1100" s="22"/>
      <c r="FH1100" s="22"/>
      <c r="FI1100" s="22"/>
      <c r="FJ1100" s="22"/>
      <c r="FK1100" s="22"/>
      <c r="FL1100" s="22"/>
      <c r="FM1100" s="22"/>
      <c r="FN1100" s="22"/>
      <c r="FO1100" s="22"/>
      <c r="FP1100" s="22"/>
      <c r="FQ1100" s="22"/>
      <c r="FR1100" s="22"/>
      <c r="FS1100" s="22"/>
      <c r="FT1100" s="22"/>
      <c r="FU1100" s="22"/>
      <c r="FV1100" s="22"/>
      <c r="FW1100" s="22"/>
      <c r="FX1100" s="22"/>
      <c r="FY1100" s="22"/>
      <c r="FZ1100" s="22"/>
      <c r="GA1100" s="22"/>
      <c r="GB1100" s="22"/>
      <c r="GC1100" s="22"/>
      <c r="GD1100" s="22"/>
      <c r="GE1100" s="22"/>
      <c r="GF1100" s="22"/>
      <c r="GG1100" s="22"/>
      <c r="GH1100" s="22"/>
      <c r="GI1100" s="22"/>
      <c r="GJ1100" s="22"/>
      <c r="GK1100" s="22"/>
      <c r="GL1100" s="22"/>
      <c r="GM1100" s="22"/>
      <c r="GN1100" s="22"/>
      <c r="GO1100" s="22"/>
      <c r="GP1100" s="22"/>
      <c r="GQ1100" s="22"/>
      <c r="GR1100" s="22"/>
      <c r="GS1100" s="22"/>
      <c r="GT1100" s="22"/>
      <c r="GU1100" s="22"/>
      <c r="GV1100" s="22"/>
      <c r="GW1100" s="22"/>
      <c r="GX1100" s="22"/>
      <c r="GY1100" s="22"/>
      <c r="GZ1100" s="22"/>
      <c r="HA1100" s="22"/>
      <c r="HB1100" s="22"/>
      <c r="HC1100" s="22"/>
      <c r="HD1100" s="22"/>
      <c r="HE1100" s="22"/>
      <c r="HF1100" s="22"/>
      <c r="HG1100" s="22"/>
      <c r="HH1100" s="22"/>
      <c r="HI1100" s="22"/>
      <c r="HJ1100" s="22"/>
      <c r="HK1100" s="22"/>
      <c r="HL1100" s="22"/>
      <c r="HM1100" s="22"/>
      <c r="HN1100" s="22"/>
      <c r="HO1100" s="22"/>
      <c r="HP1100" s="22"/>
      <c r="HQ1100" s="22"/>
      <c r="HR1100" s="22"/>
      <c r="HS1100" s="22"/>
      <c r="HT1100" s="22"/>
      <c r="HU1100" s="22"/>
      <c r="HV1100" s="22"/>
      <c r="HW1100" s="22"/>
      <c r="HX1100" s="22"/>
      <c r="HY1100" s="22"/>
      <c r="HZ1100" s="22"/>
      <c r="IA1100" s="22"/>
      <c r="IB1100" s="22"/>
      <c r="IC1100" s="22"/>
      <c r="ID1100" s="22"/>
      <c r="IE1100" s="22"/>
      <c r="IF1100" s="22"/>
      <c r="IG1100" s="22"/>
      <c r="IH1100" s="22"/>
      <c r="II1100" s="22"/>
      <c r="IJ1100" s="22"/>
      <c r="IK1100" s="22"/>
      <c r="IL1100" s="22"/>
      <c r="IM1100" s="22"/>
      <c r="IN1100" s="22"/>
      <c r="IO1100" s="22"/>
    </row>
    <row r="1101" spans="1:249">
      <c r="A1101" s="32"/>
      <c r="B1101" s="22"/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3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2"/>
      <c r="BL1101" s="22"/>
      <c r="BM1101" s="22"/>
      <c r="BN1101" s="22"/>
      <c r="BO1101" s="22"/>
      <c r="BP1101" s="22"/>
      <c r="BQ1101" s="22"/>
      <c r="BR1101" s="22"/>
      <c r="BS1101" s="22"/>
      <c r="BT1101" s="22"/>
      <c r="BU1101" s="22"/>
      <c r="BV1101" s="22"/>
      <c r="BW1101" s="22"/>
      <c r="BX1101" s="22"/>
      <c r="BY1101" s="22"/>
      <c r="BZ1101" s="22"/>
      <c r="CA1101" s="22"/>
      <c r="CB1101" s="22"/>
      <c r="CC1101" s="22"/>
      <c r="CD1101" s="22"/>
      <c r="CE1101" s="22"/>
      <c r="CF1101" s="22"/>
      <c r="CG1101" s="22"/>
      <c r="CH1101" s="22"/>
      <c r="CI1101" s="22"/>
      <c r="CJ1101" s="22"/>
      <c r="CK1101" s="22"/>
      <c r="CL1101" s="22"/>
      <c r="CM1101" s="22"/>
      <c r="CN1101" s="22"/>
      <c r="CO1101" s="22"/>
      <c r="CP1101" s="22"/>
      <c r="CQ1101" s="22"/>
      <c r="CR1101" s="22"/>
      <c r="CS1101" s="22"/>
      <c r="CT1101" s="22"/>
      <c r="CU1101" s="22"/>
      <c r="CV1101" s="22"/>
      <c r="CW1101" s="22"/>
      <c r="CX1101" s="22"/>
      <c r="CY1101" s="22"/>
      <c r="CZ1101" s="22"/>
      <c r="DA1101" s="22"/>
      <c r="DB1101" s="22"/>
      <c r="DC1101" s="22"/>
      <c r="DD1101" s="22"/>
      <c r="DE1101" s="22"/>
      <c r="DF1101" s="22"/>
      <c r="DG1101" s="22"/>
      <c r="DH1101" s="22"/>
      <c r="DI1101" s="22"/>
      <c r="DJ1101" s="22"/>
      <c r="DK1101" s="22"/>
      <c r="DL1101" s="22"/>
      <c r="DM1101" s="22"/>
      <c r="DN1101" s="22"/>
      <c r="DO1101" s="22"/>
      <c r="DP1101" s="22"/>
      <c r="DQ1101" s="22"/>
      <c r="DR1101" s="22"/>
      <c r="DS1101" s="22"/>
      <c r="DT1101" s="22"/>
      <c r="DU1101" s="22"/>
      <c r="DV1101" s="22"/>
      <c r="DW1101" s="22"/>
      <c r="DX1101" s="22"/>
      <c r="DY1101" s="22"/>
      <c r="DZ1101" s="22"/>
      <c r="EA1101" s="22"/>
      <c r="EB1101" s="22"/>
      <c r="EC1101" s="22"/>
      <c r="ED1101" s="22"/>
      <c r="EE1101" s="22"/>
      <c r="EF1101" s="22"/>
      <c r="EG1101" s="22"/>
      <c r="EH1101" s="22"/>
      <c r="EI1101" s="22"/>
      <c r="EJ1101" s="22"/>
      <c r="EK1101" s="22"/>
      <c r="EL1101" s="22"/>
      <c r="EM1101" s="22"/>
      <c r="EN1101" s="22"/>
      <c r="EO1101" s="22"/>
      <c r="EP1101" s="22"/>
      <c r="EQ1101" s="22"/>
      <c r="ER1101" s="22"/>
      <c r="ES1101" s="22"/>
      <c r="ET1101" s="22"/>
      <c r="EU1101" s="22"/>
      <c r="EV1101" s="22"/>
      <c r="EW1101" s="22"/>
      <c r="EX1101" s="22"/>
      <c r="EY1101" s="22"/>
      <c r="EZ1101" s="22"/>
      <c r="FA1101" s="22"/>
      <c r="FB1101" s="22"/>
      <c r="FC1101" s="22"/>
      <c r="FD1101" s="22"/>
      <c r="FE1101" s="22"/>
      <c r="FF1101" s="22"/>
      <c r="FG1101" s="22"/>
      <c r="FH1101" s="22"/>
      <c r="FI1101" s="22"/>
      <c r="FJ1101" s="22"/>
      <c r="FK1101" s="22"/>
      <c r="FL1101" s="22"/>
      <c r="FM1101" s="22"/>
      <c r="FN1101" s="22"/>
      <c r="FO1101" s="22"/>
      <c r="FP1101" s="22"/>
      <c r="FQ1101" s="22"/>
      <c r="FR1101" s="22"/>
      <c r="FS1101" s="22"/>
      <c r="FT1101" s="22"/>
      <c r="FU1101" s="22"/>
      <c r="FV1101" s="22"/>
      <c r="FW1101" s="22"/>
      <c r="FX1101" s="22"/>
      <c r="FY1101" s="22"/>
      <c r="FZ1101" s="22"/>
      <c r="GA1101" s="22"/>
      <c r="GB1101" s="22"/>
      <c r="GC1101" s="22"/>
      <c r="GD1101" s="22"/>
      <c r="GE1101" s="22"/>
      <c r="GF1101" s="22"/>
      <c r="GG1101" s="22"/>
      <c r="GH1101" s="22"/>
      <c r="GI1101" s="22"/>
      <c r="GJ1101" s="22"/>
      <c r="GK1101" s="22"/>
      <c r="GL1101" s="22"/>
      <c r="GM1101" s="22"/>
      <c r="GN1101" s="22"/>
      <c r="GO1101" s="22"/>
      <c r="GP1101" s="22"/>
      <c r="GQ1101" s="22"/>
      <c r="GR1101" s="22"/>
      <c r="GS1101" s="22"/>
      <c r="GT1101" s="22"/>
      <c r="GU1101" s="22"/>
      <c r="GV1101" s="22"/>
      <c r="GW1101" s="22"/>
      <c r="GX1101" s="22"/>
      <c r="GY1101" s="22"/>
      <c r="GZ1101" s="22"/>
      <c r="HA1101" s="22"/>
      <c r="HB1101" s="22"/>
      <c r="HC1101" s="22"/>
      <c r="HD1101" s="22"/>
      <c r="HE1101" s="22"/>
      <c r="HF1101" s="22"/>
      <c r="HG1101" s="22"/>
      <c r="HH1101" s="22"/>
      <c r="HI1101" s="22"/>
      <c r="HJ1101" s="22"/>
      <c r="HK1101" s="22"/>
      <c r="HL1101" s="22"/>
      <c r="HM1101" s="22"/>
      <c r="HN1101" s="22"/>
      <c r="HO1101" s="22"/>
      <c r="HP1101" s="22"/>
      <c r="HQ1101" s="22"/>
      <c r="HR1101" s="22"/>
      <c r="HS1101" s="22"/>
      <c r="HT1101" s="22"/>
      <c r="HU1101" s="22"/>
      <c r="HV1101" s="22"/>
      <c r="HW1101" s="22"/>
      <c r="HX1101" s="22"/>
      <c r="HY1101" s="22"/>
      <c r="HZ1101" s="22"/>
      <c r="IA1101" s="22"/>
      <c r="IB1101" s="22"/>
      <c r="IC1101" s="22"/>
      <c r="ID1101" s="22"/>
      <c r="IE1101" s="22"/>
      <c r="IF1101" s="22"/>
      <c r="IG1101" s="22"/>
      <c r="IH1101" s="22"/>
      <c r="II1101" s="22"/>
      <c r="IJ1101" s="22"/>
      <c r="IK1101" s="22"/>
      <c r="IL1101" s="22"/>
      <c r="IM1101" s="22"/>
      <c r="IN1101" s="22"/>
      <c r="IO1101" s="22"/>
    </row>
    <row r="1102" spans="1:249">
      <c r="A1102" s="32"/>
      <c r="B1102" s="22"/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3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  <c r="CC1102" s="22"/>
      <c r="CD1102" s="22"/>
      <c r="CE1102" s="22"/>
      <c r="CF1102" s="22"/>
      <c r="CG1102" s="22"/>
      <c r="CH1102" s="22"/>
      <c r="CI1102" s="22"/>
      <c r="CJ1102" s="22"/>
      <c r="CK1102" s="22"/>
      <c r="CL1102" s="22"/>
      <c r="CM1102" s="22"/>
      <c r="CN1102" s="22"/>
      <c r="CO1102" s="22"/>
      <c r="CP1102" s="22"/>
      <c r="CQ1102" s="22"/>
      <c r="CR1102" s="22"/>
      <c r="CS1102" s="22"/>
      <c r="CT1102" s="22"/>
      <c r="CU1102" s="22"/>
      <c r="CV1102" s="22"/>
      <c r="CW1102" s="22"/>
      <c r="CX1102" s="22"/>
      <c r="CY1102" s="22"/>
      <c r="CZ1102" s="22"/>
      <c r="DA1102" s="22"/>
      <c r="DB1102" s="22"/>
      <c r="DC1102" s="22"/>
      <c r="DD1102" s="22"/>
      <c r="DE1102" s="22"/>
      <c r="DF1102" s="22"/>
      <c r="DG1102" s="22"/>
      <c r="DH1102" s="22"/>
      <c r="DI1102" s="22"/>
      <c r="DJ1102" s="22"/>
      <c r="DK1102" s="22"/>
      <c r="DL1102" s="22"/>
      <c r="DM1102" s="22"/>
      <c r="DN1102" s="22"/>
      <c r="DO1102" s="22"/>
      <c r="DP1102" s="22"/>
      <c r="DQ1102" s="22"/>
      <c r="DR1102" s="22"/>
      <c r="DS1102" s="22"/>
      <c r="DT1102" s="22"/>
      <c r="DU1102" s="22"/>
      <c r="DV1102" s="22"/>
      <c r="DW1102" s="22"/>
      <c r="DX1102" s="22"/>
      <c r="DY1102" s="22"/>
      <c r="DZ1102" s="22"/>
      <c r="EA1102" s="22"/>
      <c r="EB1102" s="22"/>
      <c r="EC1102" s="22"/>
      <c r="ED1102" s="22"/>
      <c r="EE1102" s="22"/>
      <c r="EF1102" s="22"/>
      <c r="EG1102" s="22"/>
      <c r="EH1102" s="22"/>
      <c r="EI1102" s="22"/>
      <c r="EJ1102" s="22"/>
      <c r="EK1102" s="22"/>
      <c r="EL1102" s="22"/>
      <c r="EM1102" s="22"/>
      <c r="EN1102" s="22"/>
      <c r="EO1102" s="22"/>
      <c r="EP1102" s="22"/>
      <c r="EQ1102" s="22"/>
      <c r="ER1102" s="22"/>
      <c r="ES1102" s="22"/>
      <c r="ET1102" s="22"/>
      <c r="EU1102" s="22"/>
      <c r="EV1102" s="22"/>
      <c r="EW1102" s="22"/>
      <c r="EX1102" s="22"/>
      <c r="EY1102" s="22"/>
      <c r="EZ1102" s="22"/>
      <c r="FA1102" s="22"/>
      <c r="FB1102" s="22"/>
      <c r="FC1102" s="22"/>
      <c r="FD1102" s="22"/>
      <c r="FE1102" s="22"/>
      <c r="FF1102" s="22"/>
      <c r="FG1102" s="22"/>
      <c r="FH1102" s="22"/>
      <c r="FI1102" s="22"/>
      <c r="FJ1102" s="22"/>
      <c r="FK1102" s="22"/>
      <c r="FL1102" s="22"/>
      <c r="FM1102" s="22"/>
      <c r="FN1102" s="22"/>
      <c r="FO1102" s="22"/>
      <c r="FP1102" s="22"/>
      <c r="FQ1102" s="22"/>
      <c r="FR1102" s="22"/>
      <c r="FS1102" s="22"/>
      <c r="FT1102" s="22"/>
      <c r="FU1102" s="22"/>
      <c r="FV1102" s="22"/>
      <c r="FW1102" s="22"/>
      <c r="FX1102" s="22"/>
      <c r="FY1102" s="22"/>
      <c r="FZ1102" s="22"/>
      <c r="GA1102" s="22"/>
      <c r="GB1102" s="22"/>
      <c r="GC1102" s="22"/>
      <c r="GD1102" s="22"/>
      <c r="GE1102" s="22"/>
      <c r="GF1102" s="22"/>
      <c r="GG1102" s="22"/>
      <c r="GH1102" s="22"/>
      <c r="GI1102" s="22"/>
      <c r="GJ1102" s="22"/>
      <c r="GK1102" s="22"/>
      <c r="GL1102" s="22"/>
      <c r="GM1102" s="22"/>
      <c r="GN1102" s="22"/>
      <c r="GO1102" s="22"/>
      <c r="GP1102" s="22"/>
      <c r="GQ1102" s="22"/>
      <c r="GR1102" s="22"/>
      <c r="GS1102" s="22"/>
      <c r="GT1102" s="22"/>
      <c r="GU1102" s="22"/>
      <c r="GV1102" s="22"/>
      <c r="GW1102" s="22"/>
      <c r="GX1102" s="22"/>
      <c r="GY1102" s="22"/>
      <c r="GZ1102" s="22"/>
      <c r="HA1102" s="22"/>
      <c r="HB1102" s="22"/>
      <c r="HC1102" s="22"/>
      <c r="HD1102" s="22"/>
      <c r="HE1102" s="22"/>
      <c r="HF1102" s="22"/>
      <c r="HG1102" s="22"/>
      <c r="HH1102" s="22"/>
      <c r="HI1102" s="22"/>
      <c r="HJ1102" s="22"/>
      <c r="HK1102" s="22"/>
      <c r="HL1102" s="22"/>
      <c r="HM1102" s="22"/>
      <c r="HN1102" s="22"/>
      <c r="HO1102" s="22"/>
      <c r="HP1102" s="22"/>
      <c r="HQ1102" s="22"/>
      <c r="HR1102" s="22"/>
      <c r="HS1102" s="22"/>
      <c r="HT1102" s="22"/>
      <c r="HU1102" s="22"/>
      <c r="HV1102" s="22"/>
      <c r="HW1102" s="22"/>
      <c r="HX1102" s="22"/>
      <c r="HY1102" s="22"/>
      <c r="HZ1102" s="22"/>
      <c r="IA1102" s="22"/>
      <c r="IB1102" s="22"/>
      <c r="IC1102" s="22"/>
      <c r="ID1102" s="22"/>
      <c r="IE1102" s="22"/>
      <c r="IF1102" s="22"/>
      <c r="IG1102" s="22"/>
      <c r="IH1102" s="22"/>
      <c r="II1102" s="22"/>
      <c r="IJ1102" s="22"/>
      <c r="IK1102" s="22"/>
      <c r="IL1102" s="22"/>
      <c r="IM1102" s="22"/>
      <c r="IN1102" s="22"/>
      <c r="IO1102" s="22"/>
    </row>
    <row r="1103" spans="1:249">
      <c r="A1103" s="32"/>
      <c r="B1103" s="22"/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3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  <c r="CC1103" s="22"/>
      <c r="CD1103" s="22"/>
      <c r="CE1103" s="22"/>
      <c r="CF1103" s="22"/>
      <c r="CG1103" s="22"/>
      <c r="CH1103" s="22"/>
      <c r="CI1103" s="22"/>
      <c r="CJ1103" s="22"/>
      <c r="CK1103" s="22"/>
      <c r="CL1103" s="22"/>
      <c r="CM1103" s="22"/>
      <c r="CN1103" s="22"/>
      <c r="CO1103" s="22"/>
      <c r="CP1103" s="22"/>
      <c r="CQ1103" s="22"/>
      <c r="CR1103" s="22"/>
      <c r="CS1103" s="22"/>
      <c r="CT1103" s="22"/>
      <c r="CU1103" s="22"/>
      <c r="CV1103" s="22"/>
      <c r="CW1103" s="22"/>
      <c r="CX1103" s="22"/>
      <c r="CY1103" s="22"/>
      <c r="CZ1103" s="22"/>
      <c r="DA1103" s="22"/>
      <c r="DB1103" s="22"/>
      <c r="DC1103" s="22"/>
      <c r="DD1103" s="22"/>
      <c r="DE1103" s="22"/>
      <c r="DF1103" s="22"/>
      <c r="DG1103" s="22"/>
      <c r="DH1103" s="22"/>
      <c r="DI1103" s="22"/>
      <c r="DJ1103" s="22"/>
      <c r="DK1103" s="22"/>
      <c r="DL1103" s="22"/>
      <c r="DM1103" s="22"/>
      <c r="DN1103" s="22"/>
      <c r="DO1103" s="22"/>
      <c r="DP1103" s="22"/>
      <c r="DQ1103" s="22"/>
      <c r="DR1103" s="22"/>
      <c r="DS1103" s="22"/>
      <c r="DT1103" s="22"/>
      <c r="DU1103" s="22"/>
      <c r="DV1103" s="22"/>
      <c r="DW1103" s="22"/>
      <c r="DX1103" s="22"/>
      <c r="DY1103" s="22"/>
      <c r="DZ1103" s="22"/>
      <c r="EA1103" s="22"/>
      <c r="EB1103" s="22"/>
      <c r="EC1103" s="22"/>
      <c r="ED1103" s="22"/>
      <c r="EE1103" s="22"/>
      <c r="EF1103" s="22"/>
      <c r="EG1103" s="22"/>
      <c r="EH1103" s="22"/>
      <c r="EI1103" s="22"/>
      <c r="EJ1103" s="22"/>
      <c r="EK1103" s="22"/>
      <c r="EL1103" s="22"/>
      <c r="EM1103" s="22"/>
      <c r="EN1103" s="22"/>
      <c r="EO1103" s="22"/>
      <c r="EP1103" s="22"/>
      <c r="EQ1103" s="22"/>
      <c r="ER1103" s="22"/>
      <c r="ES1103" s="22"/>
      <c r="ET1103" s="22"/>
      <c r="EU1103" s="22"/>
      <c r="EV1103" s="22"/>
      <c r="EW1103" s="22"/>
      <c r="EX1103" s="22"/>
      <c r="EY1103" s="22"/>
      <c r="EZ1103" s="22"/>
      <c r="FA1103" s="22"/>
      <c r="FB1103" s="22"/>
      <c r="FC1103" s="22"/>
      <c r="FD1103" s="22"/>
      <c r="FE1103" s="22"/>
      <c r="FF1103" s="22"/>
      <c r="FG1103" s="22"/>
      <c r="FH1103" s="22"/>
      <c r="FI1103" s="22"/>
      <c r="FJ1103" s="22"/>
      <c r="FK1103" s="22"/>
      <c r="FL1103" s="22"/>
      <c r="FM1103" s="22"/>
      <c r="FN1103" s="22"/>
      <c r="FO1103" s="22"/>
      <c r="FP1103" s="22"/>
      <c r="FQ1103" s="22"/>
      <c r="FR1103" s="22"/>
      <c r="FS1103" s="22"/>
      <c r="FT1103" s="22"/>
      <c r="FU1103" s="22"/>
      <c r="FV1103" s="22"/>
      <c r="FW1103" s="22"/>
      <c r="FX1103" s="22"/>
      <c r="FY1103" s="22"/>
      <c r="FZ1103" s="22"/>
      <c r="GA1103" s="22"/>
      <c r="GB1103" s="22"/>
      <c r="GC1103" s="22"/>
      <c r="GD1103" s="22"/>
      <c r="GE1103" s="22"/>
      <c r="GF1103" s="22"/>
      <c r="GG1103" s="22"/>
      <c r="GH1103" s="22"/>
      <c r="GI1103" s="22"/>
      <c r="GJ1103" s="22"/>
      <c r="GK1103" s="22"/>
      <c r="GL1103" s="22"/>
      <c r="GM1103" s="22"/>
      <c r="GN1103" s="22"/>
      <c r="GO1103" s="22"/>
      <c r="GP1103" s="22"/>
      <c r="GQ1103" s="22"/>
      <c r="GR1103" s="22"/>
      <c r="GS1103" s="22"/>
      <c r="GT1103" s="22"/>
      <c r="GU1103" s="22"/>
      <c r="GV1103" s="22"/>
      <c r="GW1103" s="22"/>
      <c r="GX1103" s="22"/>
      <c r="GY1103" s="22"/>
      <c r="GZ1103" s="22"/>
      <c r="HA1103" s="22"/>
      <c r="HB1103" s="22"/>
      <c r="HC1103" s="22"/>
      <c r="HD1103" s="22"/>
      <c r="HE1103" s="22"/>
      <c r="HF1103" s="22"/>
      <c r="HG1103" s="22"/>
      <c r="HH1103" s="22"/>
      <c r="HI1103" s="22"/>
      <c r="HJ1103" s="22"/>
      <c r="HK1103" s="22"/>
      <c r="HL1103" s="22"/>
      <c r="HM1103" s="22"/>
      <c r="HN1103" s="22"/>
      <c r="HO1103" s="22"/>
      <c r="HP1103" s="22"/>
      <c r="HQ1103" s="22"/>
      <c r="HR1103" s="22"/>
      <c r="HS1103" s="22"/>
      <c r="HT1103" s="22"/>
      <c r="HU1103" s="22"/>
      <c r="HV1103" s="22"/>
      <c r="HW1103" s="22"/>
      <c r="HX1103" s="22"/>
      <c r="HY1103" s="22"/>
      <c r="HZ1103" s="22"/>
      <c r="IA1103" s="22"/>
      <c r="IB1103" s="22"/>
      <c r="IC1103" s="22"/>
      <c r="ID1103" s="22"/>
      <c r="IE1103" s="22"/>
      <c r="IF1103" s="22"/>
      <c r="IG1103" s="22"/>
      <c r="IH1103" s="22"/>
      <c r="II1103" s="22"/>
      <c r="IJ1103" s="22"/>
      <c r="IK1103" s="22"/>
      <c r="IL1103" s="22"/>
      <c r="IM1103" s="22"/>
      <c r="IN1103" s="22"/>
      <c r="IO1103" s="22"/>
    </row>
    <row r="1104" spans="1:249">
      <c r="A1104" s="32"/>
      <c r="B1104" s="22"/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3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  <c r="CC1104" s="22"/>
      <c r="CD1104" s="22"/>
      <c r="CE1104" s="22"/>
      <c r="CF1104" s="22"/>
      <c r="CG1104" s="22"/>
      <c r="CH1104" s="22"/>
      <c r="CI1104" s="22"/>
      <c r="CJ1104" s="22"/>
      <c r="CK1104" s="22"/>
      <c r="CL1104" s="22"/>
      <c r="CM1104" s="22"/>
      <c r="CN1104" s="22"/>
      <c r="CO1104" s="22"/>
      <c r="CP1104" s="22"/>
      <c r="CQ1104" s="22"/>
      <c r="CR1104" s="22"/>
      <c r="CS1104" s="22"/>
      <c r="CT1104" s="22"/>
      <c r="CU1104" s="22"/>
      <c r="CV1104" s="22"/>
      <c r="CW1104" s="22"/>
      <c r="CX1104" s="22"/>
      <c r="CY1104" s="22"/>
      <c r="CZ1104" s="22"/>
      <c r="DA1104" s="22"/>
      <c r="DB1104" s="22"/>
      <c r="DC1104" s="22"/>
      <c r="DD1104" s="22"/>
      <c r="DE1104" s="22"/>
      <c r="DF1104" s="22"/>
      <c r="DG1104" s="22"/>
      <c r="DH1104" s="22"/>
      <c r="DI1104" s="22"/>
      <c r="DJ1104" s="22"/>
      <c r="DK1104" s="22"/>
      <c r="DL1104" s="22"/>
      <c r="DM1104" s="22"/>
      <c r="DN1104" s="22"/>
      <c r="DO1104" s="22"/>
      <c r="DP1104" s="22"/>
      <c r="DQ1104" s="22"/>
      <c r="DR1104" s="22"/>
      <c r="DS1104" s="22"/>
      <c r="DT1104" s="22"/>
      <c r="DU1104" s="22"/>
      <c r="DV1104" s="22"/>
      <c r="DW1104" s="22"/>
      <c r="DX1104" s="22"/>
      <c r="DY1104" s="22"/>
      <c r="DZ1104" s="22"/>
      <c r="EA1104" s="22"/>
      <c r="EB1104" s="22"/>
      <c r="EC1104" s="22"/>
      <c r="ED1104" s="22"/>
      <c r="EE1104" s="22"/>
      <c r="EF1104" s="22"/>
      <c r="EG1104" s="22"/>
      <c r="EH1104" s="22"/>
      <c r="EI1104" s="22"/>
      <c r="EJ1104" s="22"/>
      <c r="EK1104" s="22"/>
      <c r="EL1104" s="22"/>
      <c r="EM1104" s="22"/>
      <c r="EN1104" s="22"/>
      <c r="EO1104" s="22"/>
      <c r="EP1104" s="22"/>
      <c r="EQ1104" s="22"/>
      <c r="ER1104" s="22"/>
      <c r="ES1104" s="22"/>
      <c r="ET1104" s="22"/>
      <c r="EU1104" s="22"/>
      <c r="EV1104" s="22"/>
      <c r="EW1104" s="22"/>
      <c r="EX1104" s="22"/>
      <c r="EY1104" s="22"/>
      <c r="EZ1104" s="22"/>
      <c r="FA1104" s="22"/>
      <c r="FB1104" s="22"/>
      <c r="FC1104" s="22"/>
      <c r="FD1104" s="22"/>
      <c r="FE1104" s="22"/>
      <c r="FF1104" s="22"/>
      <c r="FG1104" s="22"/>
      <c r="FH1104" s="22"/>
      <c r="FI1104" s="22"/>
      <c r="FJ1104" s="22"/>
      <c r="FK1104" s="22"/>
      <c r="FL1104" s="22"/>
      <c r="FM1104" s="22"/>
      <c r="FN1104" s="22"/>
      <c r="FO1104" s="22"/>
      <c r="FP1104" s="22"/>
      <c r="FQ1104" s="22"/>
      <c r="FR1104" s="22"/>
      <c r="FS1104" s="22"/>
      <c r="FT1104" s="22"/>
      <c r="FU1104" s="22"/>
      <c r="FV1104" s="22"/>
      <c r="FW1104" s="22"/>
      <c r="FX1104" s="22"/>
      <c r="FY1104" s="22"/>
      <c r="FZ1104" s="22"/>
      <c r="GA1104" s="22"/>
      <c r="GB1104" s="22"/>
      <c r="GC1104" s="22"/>
      <c r="GD1104" s="22"/>
      <c r="GE1104" s="22"/>
      <c r="GF1104" s="22"/>
      <c r="GG1104" s="22"/>
      <c r="GH1104" s="22"/>
      <c r="GI1104" s="22"/>
      <c r="GJ1104" s="22"/>
      <c r="GK1104" s="22"/>
      <c r="GL1104" s="22"/>
      <c r="GM1104" s="22"/>
      <c r="GN1104" s="22"/>
      <c r="GO1104" s="22"/>
      <c r="GP1104" s="22"/>
      <c r="GQ1104" s="22"/>
      <c r="GR1104" s="22"/>
      <c r="GS1104" s="22"/>
      <c r="GT1104" s="22"/>
      <c r="GU1104" s="22"/>
      <c r="GV1104" s="22"/>
      <c r="GW1104" s="22"/>
      <c r="GX1104" s="22"/>
      <c r="GY1104" s="22"/>
      <c r="GZ1104" s="22"/>
      <c r="HA1104" s="22"/>
      <c r="HB1104" s="22"/>
      <c r="HC1104" s="22"/>
      <c r="HD1104" s="22"/>
      <c r="HE1104" s="22"/>
      <c r="HF1104" s="22"/>
      <c r="HG1104" s="22"/>
      <c r="HH1104" s="22"/>
      <c r="HI1104" s="22"/>
      <c r="HJ1104" s="22"/>
      <c r="HK1104" s="22"/>
      <c r="HL1104" s="22"/>
      <c r="HM1104" s="22"/>
      <c r="HN1104" s="22"/>
      <c r="HO1104" s="22"/>
      <c r="HP1104" s="22"/>
      <c r="HQ1104" s="22"/>
      <c r="HR1104" s="22"/>
      <c r="HS1104" s="22"/>
      <c r="HT1104" s="22"/>
      <c r="HU1104" s="22"/>
      <c r="HV1104" s="22"/>
      <c r="HW1104" s="22"/>
      <c r="HX1104" s="22"/>
      <c r="HY1104" s="22"/>
      <c r="HZ1104" s="22"/>
      <c r="IA1104" s="22"/>
      <c r="IB1104" s="22"/>
      <c r="IC1104" s="22"/>
      <c r="ID1104" s="22"/>
      <c r="IE1104" s="22"/>
      <c r="IF1104" s="22"/>
      <c r="IG1104" s="22"/>
      <c r="IH1104" s="22"/>
      <c r="II1104" s="22"/>
      <c r="IJ1104" s="22"/>
      <c r="IK1104" s="22"/>
      <c r="IL1104" s="22"/>
      <c r="IM1104" s="22"/>
      <c r="IN1104" s="22"/>
      <c r="IO1104" s="22"/>
    </row>
    <row r="1105" spans="1:249">
      <c r="A1105" s="32"/>
      <c r="B1105" s="22"/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3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  <c r="CG1105" s="22"/>
      <c r="CH1105" s="22"/>
      <c r="CI1105" s="22"/>
      <c r="CJ1105" s="22"/>
      <c r="CK1105" s="22"/>
      <c r="CL1105" s="22"/>
      <c r="CM1105" s="22"/>
      <c r="CN1105" s="22"/>
      <c r="CO1105" s="22"/>
      <c r="CP1105" s="22"/>
      <c r="CQ1105" s="22"/>
      <c r="CR1105" s="22"/>
      <c r="CS1105" s="22"/>
      <c r="CT1105" s="22"/>
      <c r="CU1105" s="22"/>
      <c r="CV1105" s="22"/>
      <c r="CW1105" s="22"/>
      <c r="CX1105" s="22"/>
      <c r="CY1105" s="22"/>
      <c r="CZ1105" s="22"/>
      <c r="DA1105" s="22"/>
      <c r="DB1105" s="22"/>
      <c r="DC1105" s="22"/>
      <c r="DD1105" s="22"/>
      <c r="DE1105" s="22"/>
      <c r="DF1105" s="22"/>
      <c r="DG1105" s="22"/>
      <c r="DH1105" s="22"/>
      <c r="DI1105" s="22"/>
      <c r="DJ1105" s="22"/>
      <c r="DK1105" s="22"/>
      <c r="DL1105" s="22"/>
      <c r="DM1105" s="22"/>
      <c r="DN1105" s="22"/>
      <c r="DO1105" s="22"/>
      <c r="DP1105" s="22"/>
      <c r="DQ1105" s="22"/>
      <c r="DR1105" s="22"/>
      <c r="DS1105" s="22"/>
      <c r="DT1105" s="22"/>
      <c r="DU1105" s="22"/>
      <c r="DV1105" s="22"/>
      <c r="DW1105" s="22"/>
      <c r="DX1105" s="22"/>
      <c r="DY1105" s="22"/>
      <c r="DZ1105" s="22"/>
      <c r="EA1105" s="22"/>
      <c r="EB1105" s="22"/>
      <c r="EC1105" s="22"/>
      <c r="ED1105" s="22"/>
      <c r="EE1105" s="22"/>
      <c r="EF1105" s="22"/>
      <c r="EG1105" s="22"/>
      <c r="EH1105" s="22"/>
      <c r="EI1105" s="22"/>
      <c r="EJ1105" s="22"/>
      <c r="EK1105" s="22"/>
      <c r="EL1105" s="22"/>
      <c r="EM1105" s="22"/>
      <c r="EN1105" s="22"/>
      <c r="EO1105" s="22"/>
      <c r="EP1105" s="22"/>
      <c r="EQ1105" s="22"/>
      <c r="ER1105" s="22"/>
      <c r="ES1105" s="22"/>
      <c r="ET1105" s="22"/>
      <c r="EU1105" s="22"/>
      <c r="EV1105" s="22"/>
      <c r="EW1105" s="22"/>
      <c r="EX1105" s="22"/>
      <c r="EY1105" s="22"/>
      <c r="EZ1105" s="22"/>
      <c r="FA1105" s="22"/>
      <c r="FB1105" s="22"/>
      <c r="FC1105" s="22"/>
      <c r="FD1105" s="22"/>
      <c r="FE1105" s="22"/>
      <c r="FF1105" s="22"/>
      <c r="FG1105" s="22"/>
      <c r="FH1105" s="22"/>
      <c r="FI1105" s="22"/>
      <c r="FJ1105" s="22"/>
      <c r="FK1105" s="22"/>
      <c r="FL1105" s="22"/>
      <c r="FM1105" s="22"/>
      <c r="FN1105" s="22"/>
      <c r="FO1105" s="22"/>
      <c r="FP1105" s="22"/>
      <c r="FQ1105" s="22"/>
      <c r="FR1105" s="22"/>
      <c r="FS1105" s="22"/>
      <c r="FT1105" s="22"/>
      <c r="FU1105" s="22"/>
      <c r="FV1105" s="22"/>
      <c r="FW1105" s="22"/>
      <c r="FX1105" s="22"/>
      <c r="FY1105" s="22"/>
      <c r="FZ1105" s="22"/>
      <c r="GA1105" s="22"/>
      <c r="GB1105" s="22"/>
      <c r="GC1105" s="22"/>
      <c r="GD1105" s="22"/>
      <c r="GE1105" s="22"/>
      <c r="GF1105" s="22"/>
      <c r="GG1105" s="22"/>
      <c r="GH1105" s="22"/>
      <c r="GI1105" s="22"/>
      <c r="GJ1105" s="22"/>
      <c r="GK1105" s="22"/>
      <c r="GL1105" s="22"/>
      <c r="GM1105" s="22"/>
      <c r="GN1105" s="22"/>
      <c r="GO1105" s="22"/>
      <c r="GP1105" s="22"/>
      <c r="GQ1105" s="22"/>
      <c r="GR1105" s="22"/>
      <c r="GS1105" s="22"/>
      <c r="GT1105" s="22"/>
      <c r="GU1105" s="22"/>
      <c r="GV1105" s="22"/>
      <c r="GW1105" s="22"/>
      <c r="GX1105" s="22"/>
      <c r="GY1105" s="22"/>
      <c r="GZ1105" s="22"/>
      <c r="HA1105" s="22"/>
      <c r="HB1105" s="22"/>
      <c r="HC1105" s="22"/>
      <c r="HD1105" s="22"/>
      <c r="HE1105" s="22"/>
      <c r="HF1105" s="22"/>
      <c r="HG1105" s="22"/>
      <c r="HH1105" s="22"/>
      <c r="HI1105" s="22"/>
      <c r="HJ1105" s="22"/>
      <c r="HK1105" s="22"/>
      <c r="HL1105" s="22"/>
      <c r="HM1105" s="22"/>
      <c r="HN1105" s="22"/>
      <c r="HO1105" s="22"/>
      <c r="HP1105" s="22"/>
      <c r="HQ1105" s="22"/>
      <c r="HR1105" s="22"/>
      <c r="HS1105" s="22"/>
      <c r="HT1105" s="22"/>
      <c r="HU1105" s="22"/>
      <c r="HV1105" s="22"/>
      <c r="HW1105" s="22"/>
      <c r="HX1105" s="22"/>
      <c r="HY1105" s="22"/>
      <c r="HZ1105" s="22"/>
      <c r="IA1105" s="22"/>
      <c r="IB1105" s="22"/>
      <c r="IC1105" s="22"/>
      <c r="ID1105" s="22"/>
      <c r="IE1105" s="22"/>
      <c r="IF1105" s="22"/>
      <c r="IG1105" s="22"/>
      <c r="IH1105" s="22"/>
      <c r="II1105" s="22"/>
      <c r="IJ1105" s="22"/>
      <c r="IK1105" s="22"/>
      <c r="IL1105" s="22"/>
      <c r="IM1105" s="22"/>
      <c r="IN1105" s="22"/>
      <c r="IO1105" s="22"/>
    </row>
    <row r="1106" spans="1:249">
      <c r="A1106" s="32"/>
      <c r="B1106" s="22"/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3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  <c r="CG1106" s="22"/>
      <c r="CH1106" s="22"/>
      <c r="CI1106" s="22"/>
      <c r="CJ1106" s="22"/>
      <c r="CK1106" s="22"/>
      <c r="CL1106" s="22"/>
      <c r="CM1106" s="22"/>
      <c r="CN1106" s="22"/>
      <c r="CO1106" s="22"/>
      <c r="CP1106" s="22"/>
      <c r="CQ1106" s="22"/>
      <c r="CR1106" s="22"/>
      <c r="CS1106" s="22"/>
      <c r="CT1106" s="22"/>
      <c r="CU1106" s="22"/>
      <c r="CV1106" s="22"/>
      <c r="CW1106" s="22"/>
      <c r="CX1106" s="22"/>
      <c r="CY1106" s="22"/>
      <c r="CZ1106" s="22"/>
      <c r="DA1106" s="22"/>
      <c r="DB1106" s="22"/>
      <c r="DC1106" s="22"/>
      <c r="DD1106" s="22"/>
      <c r="DE1106" s="22"/>
      <c r="DF1106" s="22"/>
      <c r="DG1106" s="22"/>
      <c r="DH1106" s="22"/>
      <c r="DI1106" s="22"/>
      <c r="DJ1106" s="22"/>
      <c r="DK1106" s="22"/>
      <c r="DL1106" s="22"/>
      <c r="DM1106" s="22"/>
      <c r="DN1106" s="22"/>
      <c r="DO1106" s="22"/>
      <c r="DP1106" s="22"/>
      <c r="DQ1106" s="22"/>
      <c r="DR1106" s="22"/>
      <c r="DS1106" s="22"/>
      <c r="DT1106" s="22"/>
      <c r="DU1106" s="22"/>
      <c r="DV1106" s="22"/>
      <c r="DW1106" s="22"/>
      <c r="DX1106" s="22"/>
      <c r="DY1106" s="22"/>
      <c r="DZ1106" s="22"/>
      <c r="EA1106" s="22"/>
      <c r="EB1106" s="22"/>
      <c r="EC1106" s="22"/>
      <c r="ED1106" s="22"/>
      <c r="EE1106" s="22"/>
      <c r="EF1106" s="22"/>
      <c r="EG1106" s="22"/>
      <c r="EH1106" s="22"/>
      <c r="EI1106" s="22"/>
      <c r="EJ1106" s="22"/>
      <c r="EK1106" s="22"/>
      <c r="EL1106" s="22"/>
      <c r="EM1106" s="22"/>
      <c r="EN1106" s="22"/>
      <c r="EO1106" s="22"/>
      <c r="EP1106" s="22"/>
      <c r="EQ1106" s="22"/>
      <c r="ER1106" s="22"/>
      <c r="ES1106" s="22"/>
      <c r="ET1106" s="22"/>
      <c r="EU1106" s="22"/>
      <c r="EV1106" s="22"/>
      <c r="EW1106" s="22"/>
      <c r="EX1106" s="22"/>
      <c r="EY1106" s="22"/>
      <c r="EZ1106" s="22"/>
      <c r="FA1106" s="22"/>
      <c r="FB1106" s="22"/>
      <c r="FC1106" s="22"/>
      <c r="FD1106" s="22"/>
      <c r="FE1106" s="22"/>
      <c r="FF1106" s="22"/>
      <c r="FG1106" s="22"/>
      <c r="FH1106" s="22"/>
      <c r="FI1106" s="22"/>
      <c r="FJ1106" s="22"/>
      <c r="FK1106" s="22"/>
      <c r="FL1106" s="22"/>
      <c r="FM1106" s="22"/>
      <c r="FN1106" s="22"/>
      <c r="FO1106" s="22"/>
      <c r="FP1106" s="22"/>
      <c r="FQ1106" s="22"/>
      <c r="FR1106" s="22"/>
      <c r="FS1106" s="22"/>
      <c r="FT1106" s="22"/>
      <c r="FU1106" s="22"/>
      <c r="FV1106" s="22"/>
      <c r="FW1106" s="22"/>
      <c r="FX1106" s="22"/>
      <c r="FY1106" s="22"/>
      <c r="FZ1106" s="22"/>
      <c r="GA1106" s="22"/>
      <c r="GB1106" s="22"/>
      <c r="GC1106" s="22"/>
      <c r="GD1106" s="22"/>
      <c r="GE1106" s="22"/>
      <c r="GF1106" s="22"/>
      <c r="GG1106" s="22"/>
      <c r="GH1106" s="22"/>
      <c r="GI1106" s="22"/>
      <c r="GJ1106" s="22"/>
      <c r="GK1106" s="22"/>
      <c r="GL1106" s="22"/>
      <c r="GM1106" s="22"/>
      <c r="GN1106" s="22"/>
      <c r="GO1106" s="22"/>
      <c r="GP1106" s="22"/>
      <c r="GQ1106" s="22"/>
      <c r="GR1106" s="22"/>
      <c r="GS1106" s="22"/>
      <c r="GT1106" s="22"/>
      <c r="GU1106" s="22"/>
      <c r="GV1106" s="22"/>
      <c r="GW1106" s="22"/>
      <c r="GX1106" s="22"/>
      <c r="GY1106" s="22"/>
      <c r="GZ1106" s="22"/>
      <c r="HA1106" s="22"/>
      <c r="HB1106" s="22"/>
      <c r="HC1106" s="22"/>
      <c r="HD1106" s="22"/>
      <c r="HE1106" s="22"/>
      <c r="HF1106" s="22"/>
      <c r="HG1106" s="22"/>
      <c r="HH1106" s="22"/>
      <c r="HI1106" s="22"/>
      <c r="HJ1106" s="22"/>
      <c r="HK1106" s="22"/>
      <c r="HL1106" s="22"/>
      <c r="HM1106" s="22"/>
      <c r="HN1106" s="22"/>
      <c r="HO1106" s="22"/>
      <c r="HP1106" s="22"/>
      <c r="HQ1106" s="22"/>
      <c r="HR1106" s="22"/>
      <c r="HS1106" s="22"/>
      <c r="HT1106" s="22"/>
      <c r="HU1106" s="22"/>
      <c r="HV1106" s="22"/>
      <c r="HW1106" s="22"/>
      <c r="HX1106" s="22"/>
      <c r="HY1106" s="22"/>
      <c r="HZ1106" s="22"/>
      <c r="IA1106" s="22"/>
      <c r="IB1106" s="22"/>
      <c r="IC1106" s="22"/>
      <c r="ID1106" s="22"/>
      <c r="IE1106" s="22"/>
      <c r="IF1106" s="22"/>
      <c r="IG1106" s="22"/>
      <c r="IH1106" s="22"/>
      <c r="II1106" s="22"/>
      <c r="IJ1106" s="22"/>
      <c r="IK1106" s="22"/>
      <c r="IL1106" s="22"/>
      <c r="IM1106" s="22"/>
      <c r="IN1106" s="22"/>
      <c r="IO1106" s="22"/>
    </row>
    <row r="1107" spans="1:249">
      <c r="A1107" s="32"/>
      <c r="B1107" s="22"/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3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22"/>
      <c r="BK1107" s="22"/>
      <c r="BL1107" s="22"/>
      <c r="BM1107" s="22"/>
      <c r="BN1107" s="22"/>
      <c r="BO1107" s="22"/>
      <c r="BP1107" s="22"/>
      <c r="BQ1107" s="22"/>
      <c r="BR1107" s="22"/>
      <c r="BS1107" s="22"/>
      <c r="BT1107" s="22"/>
      <c r="BU1107" s="22"/>
      <c r="BV1107" s="22"/>
      <c r="BW1107" s="22"/>
      <c r="BX1107" s="22"/>
      <c r="BY1107" s="22"/>
      <c r="BZ1107" s="22"/>
      <c r="CA1107" s="22"/>
      <c r="CB1107" s="22"/>
      <c r="CC1107" s="22"/>
      <c r="CD1107" s="22"/>
      <c r="CE1107" s="22"/>
      <c r="CF1107" s="22"/>
      <c r="CG1107" s="22"/>
      <c r="CH1107" s="22"/>
      <c r="CI1107" s="22"/>
      <c r="CJ1107" s="22"/>
      <c r="CK1107" s="22"/>
      <c r="CL1107" s="22"/>
      <c r="CM1107" s="22"/>
      <c r="CN1107" s="22"/>
      <c r="CO1107" s="22"/>
      <c r="CP1107" s="22"/>
      <c r="CQ1107" s="22"/>
      <c r="CR1107" s="22"/>
      <c r="CS1107" s="22"/>
      <c r="CT1107" s="22"/>
      <c r="CU1107" s="22"/>
      <c r="CV1107" s="22"/>
      <c r="CW1107" s="22"/>
      <c r="CX1107" s="22"/>
      <c r="CY1107" s="22"/>
      <c r="CZ1107" s="22"/>
      <c r="DA1107" s="22"/>
      <c r="DB1107" s="22"/>
      <c r="DC1107" s="22"/>
      <c r="DD1107" s="22"/>
      <c r="DE1107" s="22"/>
      <c r="DF1107" s="22"/>
      <c r="DG1107" s="22"/>
      <c r="DH1107" s="22"/>
      <c r="DI1107" s="22"/>
      <c r="DJ1107" s="22"/>
      <c r="DK1107" s="22"/>
      <c r="DL1107" s="22"/>
      <c r="DM1107" s="22"/>
      <c r="DN1107" s="22"/>
      <c r="DO1107" s="22"/>
      <c r="DP1107" s="22"/>
      <c r="DQ1107" s="22"/>
      <c r="DR1107" s="22"/>
      <c r="DS1107" s="22"/>
      <c r="DT1107" s="22"/>
      <c r="DU1107" s="22"/>
      <c r="DV1107" s="22"/>
      <c r="DW1107" s="22"/>
      <c r="DX1107" s="22"/>
      <c r="DY1107" s="22"/>
      <c r="DZ1107" s="22"/>
      <c r="EA1107" s="22"/>
      <c r="EB1107" s="22"/>
      <c r="EC1107" s="22"/>
      <c r="ED1107" s="22"/>
      <c r="EE1107" s="22"/>
      <c r="EF1107" s="22"/>
      <c r="EG1107" s="22"/>
      <c r="EH1107" s="22"/>
      <c r="EI1107" s="22"/>
      <c r="EJ1107" s="22"/>
      <c r="EK1107" s="22"/>
      <c r="EL1107" s="22"/>
      <c r="EM1107" s="22"/>
      <c r="EN1107" s="22"/>
      <c r="EO1107" s="22"/>
      <c r="EP1107" s="22"/>
      <c r="EQ1107" s="22"/>
      <c r="ER1107" s="22"/>
      <c r="ES1107" s="22"/>
      <c r="ET1107" s="22"/>
      <c r="EU1107" s="22"/>
      <c r="EV1107" s="22"/>
      <c r="EW1107" s="22"/>
      <c r="EX1107" s="22"/>
      <c r="EY1107" s="22"/>
      <c r="EZ1107" s="22"/>
      <c r="FA1107" s="22"/>
      <c r="FB1107" s="22"/>
      <c r="FC1107" s="22"/>
      <c r="FD1107" s="22"/>
      <c r="FE1107" s="22"/>
      <c r="FF1107" s="22"/>
      <c r="FG1107" s="22"/>
      <c r="FH1107" s="22"/>
      <c r="FI1107" s="22"/>
      <c r="FJ1107" s="22"/>
      <c r="FK1107" s="22"/>
      <c r="FL1107" s="22"/>
      <c r="FM1107" s="22"/>
      <c r="FN1107" s="22"/>
      <c r="FO1107" s="22"/>
      <c r="FP1107" s="22"/>
      <c r="FQ1107" s="22"/>
      <c r="FR1107" s="22"/>
      <c r="FS1107" s="22"/>
      <c r="FT1107" s="22"/>
      <c r="FU1107" s="22"/>
      <c r="FV1107" s="22"/>
      <c r="FW1107" s="22"/>
      <c r="FX1107" s="22"/>
      <c r="FY1107" s="22"/>
      <c r="FZ1107" s="22"/>
      <c r="GA1107" s="22"/>
      <c r="GB1107" s="22"/>
      <c r="GC1107" s="22"/>
      <c r="GD1107" s="22"/>
      <c r="GE1107" s="22"/>
      <c r="GF1107" s="22"/>
      <c r="GG1107" s="22"/>
      <c r="GH1107" s="22"/>
      <c r="GI1107" s="22"/>
      <c r="GJ1107" s="22"/>
      <c r="GK1107" s="22"/>
      <c r="GL1107" s="22"/>
      <c r="GM1107" s="22"/>
      <c r="GN1107" s="22"/>
      <c r="GO1107" s="22"/>
      <c r="GP1107" s="22"/>
      <c r="GQ1107" s="22"/>
      <c r="GR1107" s="22"/>
      <c r="GS1107" s="22"/>
      <c r="GT1107" s="22"/>
      <c r="GU1107" s="22"/>
      <c r="GV1107" s="22"/>
      <c r="GW1107" s="22"/>
      <c r="GX1107" s="22"/>
      <c r="GY1107" s="22"/>
      <c r="GZ1107" s="22"/>
      <c r="HA1107" s="22"/>
      <c r="HB1107" s="22"/>
      <c r="HC1107" s="22"/>
      <c r="HD1107" s="22"/>
      <c r="HE1107" s="22"/>
      <c r="HF1107" s="22"/>
      <c r="HG1107" s="22"/>
      <c r="HH1107" s="22"/>
      <c r="HI1107" s="22"/>
      <c r="HJ1107" s="22"/>
      <c r="HK1107" s="22"/>
      <c r="HL1107" s="22"/>
      <c r="HM1107" s="22"/>
      <c r="HN1107" s="22"/>
      <c r="HO1107" s="22"/>
      <c r="HP1107" s="22"/>
      <c r="HQ1107" s="22"/>
      <c r="HR1107" s="22"/>
      <c r="HS1107" s="22"/>
      <c r="HT1107" s="22"/>
      <c r="HU1107" s="22"/>
      <c r="HV1107" s="22"/>
      <c r="HW1107" s="22"/>
      <c r="HX1107" s="22"/>
      <c r="HY1107" s="22"/>
      <c r="HZ1107" s="22"/>
      <c r="IA1107" s="22"/>
      <c r="IB1107" s="22"/>
      <c r="IC1107" s="22"/>
      <c r="ID1107" s="22"/>
      <c r="IE1107" s="22"/>
      <c r="IF1107" s="22"/>
      <c r="IG1107" s="22"/>
      <c r="IH1107" s="22"/>
      <c r="II1107" s="22"/>
      <c r="IJ1107" s="22"/>
      <c r="IK1107" s="22"/>
      <c r="IL1107" s="22"/>
      <c r="IM1107" s="22"/>
      <c r="IN1107" s="22"/>
      <c r="IO1107" s="22"/>
    </row>
    <row r="1108" spans="1:249">
      <c r="A1108" s="32"/>
      <c r="B1108" s="22"/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3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  <c r="EX1108" s="22"/>
      <c r="EY1108" s="22"/>
      <c r="EZ1108" s="22"/>
      <c r="FA1108" s="22"/>
      <c r="FB1108" s="22"/>
      <c r="FC1108" s="22"/>
      <c r="FD1108" s="22"/>
      <c r="FE1108" s="22"/>
      <c r="FF1108" s="22"/>
      <c r="FG1108" s="22"/>
      <c r="FH1108" s="22"/>
      <c r="FI1108" s="22"/>
      <c r="FJ1108" s="22"/>
      <c r="FK1108" s="22"/>
      <c r="FL1108" s="22"/>
      <c r="FM1108" s="22"/>
      <c r="FN1108" s="22"/>
      <c r="FO1108" s="22"/>
      <c r="FP1108" s="22"/>
      <c r="FQ1108" s="22"/>
      <c r="FR1108" s="22"/>
      <c r="FS1108" s="22"/>
      <c r="FT1108" s="22"/>
      <c r="FU1108" s="22"/>
      <c r="FV1108" s="22"/>
      <c r="FW1108" s="22"/>
      <c r="FX1108" s="22"/>
      <c r="FY1108" s="22"/>
      <c r="FZ1108" s="22"/>
      <c r="GA1108" s="22"/>
      <c r="GB1108" s="22"/>
      <c r="GC1108" s="22"/>
      <c r="GD1108" s="22"/>
      <c r="GE1108" s="22"/>
      <c r="GF1108" s="22"/>
      <c r="GG1108" s="22"/>
      <c r="GH1108" s="22"/>
      <c r="GI1108" s="22"/>
      <c r="GJ1108" s="22"/>
      <c r="GK1108" s="22"/>
      <c r="GL1108" s="22"/>
      <c r="GM1108" s="22"/>
      <c r="GN1108" s="22"/>
      <c r="GO1108" s="22"/>
      <c r="GP1108" s="22"/>
      <c r="GQ1108" s="22"/>
      <c r="GR1108" s="22"/>
      <c r="GS1108" s="22"/>
      <c r="GT1108" s="22"/>
      <c r="GU1108" s="22"/>
      <c r="GV1108" s="22"/>
      <c r="GW1108" s="22"/>
      <c r="GX1108" s="22"/>
      <c r="GY1108" s="22"/>
      <c r="GZ1108" s="22"/>
      <c r="HA1108" s="22"/>
      <c r="HB1108" s="22"/>
      <c r="HC1108" s="22"/>
      <c r="HD1108" s="22"/>
      <c r="HE1108" s="22"/>
      <c r="HF1108" s="22"/>
      <c r="HG1108" s="22"/>
      <c r="HH1108" s="22"/>
      <c r="HI1108" s="22"/>
      <c r="HJ1108" s="22"/>
      <c r="HK1108" s="22"/>
      <c r="HL1108" s="22"/>
      <c r="HM1108" s="22"/>
      <c r="HN1108" s="22"/>
      <c r="HO1108" s="22"/>
      <c r="HP1108" s="22"/>
      <c r="HQ1108" s="22"/>
      <c r="HR1108" s="22"/>
      <c r="HS1108" s="22"/>
      <c r="HT1108" s="22"/>
      <c r="HU1108" s="22"/>
      <c r="HV1108" s="22"/>
      <c r="HW1108" s="22"/>
      <c r="HX1108" s="22"/>
      <c r="HY1108" s="22"/>
      <c r="HZ1108" s="22"/>
      <c r="IA1108" s="22"/>
      <c r="IB1108" s="22"/>
      <c r="IC1108" s="22"/>
      <c r="ID1108" s="22"/>
      <c r="IE1108" s="22"/>
      <c r="IF1108" s="22"/>
      <c r="IG1108" s="22"/>
      <c r="IH1108" s="22"/>
      <c r="II1108" s="22"/>
      <c r="IJ1108" s="22"/>
      <c r="IK1108" s="22"/>
      <c r="IL1108" s="22"/>
      <c r="IM1108" s="22"/>
      <c r="IN1108" s="22"/>
      <c r="IO1108" s="22"/>
    </row>
    <row r="1109" spans="1:249">
      <c r="A1109" s="32"/>
      <c r="B1109" s="22"/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3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  <c r="EX1109" s="22"/>
      <c r="EY1109" s="22"/>
      <c r="EZ1109" s="22"/>
      <c r="FA1109" s="22"/>
      <c r="FB1109" s="22"/>
      <c r="FC1109" s="22"/>
      <c r="FD1109" s="22"/>
      <c r="FE1109" s="22"/>
      <c r="FF1109" s="22"/>
      <c r="FG1109" s="22"/>
      <c r="FH1109" s="22"/>
      <c r="FI1109" s="22"/>
      <c r="FJ1109" s="22"/>
      <c r="FK1109" s="22"/>
      <c r="FL1109" s="22"/>
      <c r="FM1109" s="22"/>
      <c r="FN1109" s="22"/>
      <c r="FO1109" s="22"/>
      <c r="FP1109" s="22"/>
      <c r="FQ1109" s="22"/>
      <c r="FR1109" s="22"/>
      <c r="FS1109" s="22"/>
      <c r="FT1109" s="22"/>
      <c r="FU1109" s="22"/>
      <c r="FV1109" s="22"/>
      <c r="FW1109" s="22"/>
      <c r="FX1109" s="22"/>
      <c r="FY1109" s="22"/>
      <c r="FZ1109" s="22"/>
      <c r="GA1109" s="22"/>
      <c r="GB1109" s="22"/>
      <c r="GC1109" s="22"/>
      <c r="GD1109" s="22"/>
      <c r="GE1109" s="22"/>
      <c r="GF1109" s="22"/>
      <c r="GG1109" s="22"/>
      <c r="GH1109" s="22"/>
      <c r="GI1109" s="22"/>
      <c r="GJ1109" s="22"/>
      <c r="GK1109" s="22"/>
      <c r="GL1109" s="22"/>
      <c r="GM1109" s="22"/>
      <c r="GN1109" s="22"/>
      <c r="GO1109" s="22"/>
      <c r="GP1109" s="22"/>
      <c r="GQ1109" s="22"/>
      <c r="GR1109" s="22"/>
      <c r="GS1109" s="22"/>
      <c r="GT1109" s="22"/>
      <c r="GU1109" s="22"/>
      <c r="GV1109" s="22"/>
      <c r="GW1109" s="22"/>
      <c r="GX1109" s="22"/>
      <c r="GY1109" s="22"/>
      <c r="GZ1109" s="22"/>
      <c r="HA1109" s="22"/>
      <c r="HB1109" s="22"/>
      <c r="HC1109" s="22"/>
      <c r="HD1109" s="22"/>
      <c r="HE1109" s="22"/>
      <c r="HF1109" s="22"/>
      <c r="HG1109" s="22"/>
      <c r="HH1109" s="22"/>
      <c r="HI1109" s="22"/>
      <c r="HJ1109" s="22"/>
      <c r="HK1109" s="22"/>
      <c r="HL1109" s="22"/>
      <c r="HM1109" s="22"/>
      <c r="HN1109" s="22"/>
      <c r="HO1109" s="22"/>
      <c r="HP1109" s="22"/>
      <c r="HQ1109" s="22"/>
      <c r="HR1109" s="22"/>
      <c r="HS1109" s="22"/>
      <c r="HT1109" s="22"/>
      <c r="HU1109" s="22"/>
      <c r="HV1109" s="22"/>
      <c r="HW1109" s="22"/>
      <c r="HX1109" s="22"/>
      <c r="HY1109" s="22"/>
      <c r="HZ1109" s="22"/>
      <c r="IA1109" s="22"/>
      <c r="IB1109" s="22"/>
      <c r="IC1109" s="22"/>
      <c r="ID1109" s="22"/>
      <c r="IE1109" s="22"/>
      <c r="IF1109" s="22"/>
      <c r="IG1109" s="22"/>
      <c r="IH1109" s="22"/>
      <c r="II1109" s="22"/>
      <c r="IJ1109" s="22"/>
      <c r="IK1109" s="22"/>
      <c r="IL1109" s="22"/>
      <c r="IM1109" s="22"/>
      <c r="IN1109" s="22"/>
      <c r="IO1109" s="22"/>
    </row>
    <row r="1110" spans="1:249">
      <c r="A1110" s="32"/>
      <c r="B1110" s="22"/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3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  <c r="EI1110" s="22"/>
      <c r="EJ1110" s="22"/>
      <c r="EK1110" s="22"/>
      <c r="EL1110" s="22"/>
      <c r="EM1110" s="22"/>
      <c r="EN1110" s="22"/>
      <c r="EO1110" s="22"/>
      <c r="EP1110" s="22"/>
      <c r="EQ1110" s="22"/>
      <c r="ER1110" s="22"/>
      <c r="ES1110" s="22"/>
      <c r="ET1110" s="22"/>
      <c r="EU1110" s="22"/>
      <c r="EV1110" s="22"/>
      <c r="EW1110" s="22"/>
      <c r="EX1110" s="22"/>
      <c r="EY1110" s="22"/>
      <c r="EZ1110" s="22"/>
      <c r="FA1110" s="22"/>
      <c r="FB1110" s="22"/>
      <c r="FC1110" s="22"/>
      <c r="FD1110" s="22"/>
      <c r="FE1110" s="22"/>
      <c r="FF1110" s="22"/>
      <c r="FG1110" s="22"/>
      <c r="FH1110" s="22"/>
      <c r="FI1110" s="22"/>
      <c r="FJ1110" s="22"/>
      <c r="FK1110" s="22"/>
      <c r="FL1110" s="22"/>
      <c r="FM1110" s="22"/>
      <c r="FN1110" s="22"/>
      <c r="FO1110" s="22"/>
      <c r="FP1110" s="22"/>
      <c r="FQ1110" s="22"/>
      <c r="FR1110" s="22"/>
      <c r="FS1110" s="22"/>
      <c r="FT1110" s="22"/>
      <c r="FU1110" s="22"/>
      <c r="FV1110" s="22"/>
      <c r="FW1110" s="22"/>
      <c r="FX1110" s="22"/>
      <c r="FY1110" s="22"/>
      <c r="FZ1110" s="22"/>
      <c r="GA1110" s="22"/>
      <c r="GB1110" s="22"/>
      <c r="GC1110" s="22"/>
      <c r="GD1110" s="22"/>
      <c r="GE1110" s="22"/>
      <c r="GF1110" s="22"/>
      <c r="GG1110" s="22"/>
      <c r="GH1110" s="22"/>
      <c r="GI1110" s="22"/>
      <c r="GJ1110" s="22"/>
      <c r="GK1110" s="22"/>
      <c r="GL1110" s="22"/>
      <c r="GM1110" s="22"/>
      <c r="GN1110" s="22"/>
      <c r="GO1110" s="22"/>
      <c r="GP1110" s="22"/>
      <c r="GQ1110" s="22"/>
      <c r="GR1110" s="22"/>
      <c r="GS1110" s="22"/>
      <c r="GT1110" s="22"/>
      <c r="GU1110" s="22"/>
      <c r="GV1110" s="22"/>
      <c r="GW1110" s="22"/>
      <c r="GX1110" s="22"/>
      <c r="GY1110" s="22"/>
      <c r="GZ1110" s="22"/>
      <c r="HA1110" s="22"/>
      <c r="HB1110" s="22"/>
      <c r="HC1110" s="22"/>
      <c r="HD1110" s="22"/>
      <c r="HE1110" s="22"/>
      <c r="HF1110" s="22"/>
      <c r="HG1110" s="22"/>
      <c r="HH1110" s="22"/>
      <c r="HI1110" s="22"/>
      <c r="HJ1110" s="22"/>
      <c r="HK1110" s="22"/>
      <c r="HL1110" s="22"/>
      <c r="HM1110" s="22"/>
      <c r="HN1110" s="22"/>
      <c r="HO1110" s="22"/>
      <c r="HP1110" s="22"/>
      <c r="HQ1110" s="22"/>
      <c r="HR1110" s="22"/>
      <c r="HS1110" s="22"/>
      <c r="HT1110" s="22"/>
      <c r="HU1110" s="22"/>
      <c r="HV1110" s="22"/>
      <c r="HW1110" s="22"/>
      <c r="HX1110" s="22"/>
      <c r="HY1110" s="22"/>
      <c r="HZ1110" s="22"/>
      <c r="IA1110" s="22"/>
      <c r="IB1110" s="22"/>
      <c r="IC1110" s="22"/>
      <c r="ID1110" s="22"/>
      <c r="IE1110" s="22"/>
      <c r="IF1110" s="22"/>
      <c r="IG1110" s="22"/>
      <c r="IH1110" s="22"/>
      <c r="II1110" s="22"/>
      <c r="IJ1110" s="22"/>
      <c r="IK1110" s="22"/>
      <c r="IL1110" s="22"/>
      <c r="IM1110" s="22"/>
      <c r="IN1110" s="22"/>
      <c r="IO1110" s="22"/>
    </row>
    <row r="1111" spans="1:249">
      <c r="A1111" s="32"/>
      <c r="B1111" s="22"/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3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  <c r="CC1111" s="22"/>
      <c r="CD1111" s="22"/>
      <c r="CE1111" s="22"/>
      <c r="CF1111" s="22"/>
      <c r="CG1111" s="22"/>
      <c r="CH1111" s="22"/>
      <c r="CI1111" s="22"/>
      <c r="CJ1111" s="22"/>
      <c r="CK1111" s="22"/>
      <c r="CL1111" s="22"/>
      <c r="CM1111" s="22"/>
      <c r="CN1111" s="22"/>
      <c r="CO1111" s="22"/>
      <c r="CP1111" s="22"/>
      <c r="CQ1111" s="22"/>
      <c r="CR1111" s="22"/>
      <c r="CS1111" s="22"/>
      <c r="CT1111" s="22"/>
      <c r="CU1111" s="22"/>
      <c r="CV1111" s="22"/>
      <c r="CW1111" s="22"/>
      <c r="CX1111" s="22"/>
      <c r="CY1111" s="22"/>
      <c r="CZ1111" s="22"/>
      <c r="DA1111" s="22"/>
      <c r="DB1111" s="22"/>
      <c r="DC1111" s="22"/>
      <c r="DD1111" s="22"/>
      <c r="DE1111" s="22"/>
      <c r="DF1111" s="22"/>
      <c r="DG1111" s="22"/>
      <c r="DH1111" s="22"/>
      <c r="DI1111" s="22"/>
      <c r="DJ1111" s="22"/>
      <c r="DK1111" s="22"/>
      <c r="DL1111" s="22"/>
      <c r="DM1111" s="22"/>
      <c r="DN1111" s="22"/>
      <c r="DO1111" s="22"/>
      <c r="DP1111" s="22"/>
      <c r="DQ1111" s="22"/>
      <c r="DR1111" s="22"/>
      <c r="DS1111" s="22"/>
      <c r="DT1111" s="22"/>
      <c r="DU1111" s="22"/>
      <c r="DV1111" s="22"/>
      <c r="DW1111" s="22"/>
      <c r="DX1111" s="22"/>
      <c r="DY1111" s="22"/>
      <c r="DZ1111" s="22"/>
      <c r="EA1111" s="22"/>
      <c r="EB1111" s="22"/>
      <c r="EC1111" s="22"/>
      <c r="ED1111" s="22"/>
      <c r="EE1111" s="22"/>
      <c r="EF1111" s="22"/>
      <c r="EG1111" s="22"/>
      <c r="EH1111" s="22"/>
      <c r="EI1111" s="22"/>
      <c r="EJ1111" s="22"/>
      <c r="EK1111" s="22"/>
      <c r="EL1111" s="22"/>
      <c r="EM1111" s="22"/>
      <c r="EN1111" s="22"/>
      <c r="EO1111" s="22"/>
      <c r="EP1111" s="22"/>
      <c r="EQ1111" s="22"/>
      <c r="ER1111" s="22"/>
      <c r="ES1111" s="22"/>
      <c r="ET1111" s="22"/>
      <c r="EU1111" s="22"/>
      <c r="EV1111" s="22"/>
      <c r="EW1111" s="22"/>
      <c r="EX1111" s="22"/>
      <c r="EY1111" s="22"/>
      <c r="EZ1111" s="22"/>
      <c r="FA1111" s="22"/>
      <c r="FB1111" s="22"/>
      <c r="FC1111" s="22"/>
      <c r="FD1111" s="22"/>
      <c r="FE1111" s="22"/>
      <c r="FF1111" s="22"/>
      <c r="FG1111" s="22"/>
      <c r="FH1111" s="22"/>
      <c r="FI1111" s="22"/>
      <c r="FJ1111" s="22"/>
      <c r="FK1111" s="22"/>
      <c r="FL1111" s="22"/>
      <c r="FM1111" s="22"/>
      <c r="FN1111" s="22"/>
      <c r="FO1111" s="22"/>
      <c r="FP1111" s="22"/>
      <c r="FQ1111" s="22"/>
      <c r="FR1111" s="22"/>
      <c r="FS1111" s="22"/>
      <c r="FT1111" s="22"/>
      <c r="FU1111" s="22"/>
      <c r="FV1111" s="22"/>
      <c r="FW1111" s="22"/>
      <c r="FX1111" s="22"/>
      <c r="FY1111" s="22"/>
      <c r="FZ1111" s="22"/>
      <c r="GA1111" s="22"/>
      <c r="GB1111" s="22"/>
      <c r="GC1111" s="22"/>
      <c r="GD1111" s="22"/>
      <c r="GE1111" s="22"/>
      <c r="GF1111" s="22"/>
      <c r="GG1111" s="22"/>
      <c r="GH1111" s="22"/>
      <c r="GI1111" s="22"/>
      <c r="GJ1111" s="22"/>
      <c r="GK1111" s="22"/>
      <c r="GL1111" s="22"/>
      <c r="GM1111" s="22"/>
      <c r="GN1111" s="22"/>
      <c r="GO1111" s="22"/>
      <c r="GP1111" s="22"/>
      <c r="GQ1111" s="22"/>
      <c r="GR1111" s="22"/>
      <c r="GS1111" s="22"/>
      <c r="GT1111" s="22"/>
      <c r="GU1111" s="22"/>
      <c r="GV1111" s="22"/>
      <c r="GW1111" s="22"/>
      <c r="GX1111" s="22"/>
      <c r="GY1111" s="22"/>
      <c r="GZ1111" s="22"/>
      <c r="HA1111" s="22"/>
      <c r="HB1111" s="22"/>
      <c r="HC1111" s="22"/>
      <c r="HD1111" s="22"/>
      <c r="HE1111" s="22"/>
      <c r="HF1111" s="22"/>
      <c r="HG1111" s="22"/>
      <c r="HH1111" s="22"/>
      <c r="HI1111" s="22"/>
      <c r="HJ1111" s="22"/>
      <c r="HK1111" s="22"/>
      <c r="HL1111" s="22"/>
      <c r="HM1111" s="22"/>
      <c r="HN1111" s="22"/>
      <c r="HO1111" s="22"/>
      <c r="HP1111" s="22"/>
      <c r="HQ1111" s="22"/>
      <c r="HR1111" s="22"/>
      <c r="HS1111" s="22"/>
      <c r="HT1111" s="22"/>
      <c r="HU1111" s="22"/>
      <c r="HV1111" s="22"/>
      <c r="HW1111" s="22"/>
      <c r="HX1111" s="22"/>
      <c r="HY1111" s="22"/>
      <c r="HZ1111" s="22"/>
      <c r="IA1111" s="22"/>
      <c r="IB1111" s="22"/>
      <c r="IC1111" s="22"/>
      <c r="ID1111" s="22"/>
      <c r="IE1111" s="22"/>
      <c r="IF1111" s="22"/>
      <c r="IG1111" s="22"/>
      <c r="IH1111" s="22"/>
      <c r="II1111" s="22"/>
      <c r="IJ1111" s="22"/>
      <c r="IK1111" s="22"/>
      <c r="IL1111" s="22"/>
      <c r="IM1111" s="22"/>
      <c r="IN1111" s="22"/>
      <c r="IO1111" s="22"/>
    </row>
    <row r="1112" spans="1:249">
      <c r="A1112" s="32"/>
      <c r="B1112" s="22"/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3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  <c r="CG1112" s="22"/>
      <c r="CH1112" s="22"/>
      <c r="CI1112" s="22"/>
      <c r="CJ1112" s="22"/>
      <c r="CK1112" s="22"/>
      <c r="CL1112" s="22"/>
      <c r="CM1112" s="22"/>
      <c r="CN1112" s="22"/>
      <c r="CO1112" s="22"/>
      <c r="CP1112" s="22"/>
      <c r="CQ1112" s="22"/>
      <c r="CR1112" s="22"/>
      <c r="CS1112" s="22"/>
      <c r="CT1112" s="22"/>
      <c r="CU1112" s="22"/>
      <c r="CV1112" s="22"/>
      <c r="CW1112" s="22"/>
      <c r="CX1112" s="22"/>
      <c r="CY1112" s="22"/>
      <c r="CZ1112" s="22"/>
      <c r="DA1112" s="22"/>
      <c r="DB1112" s="22"/>
      <c r="DC1112" s="22"/>
      <c r="DD1112" s="22"/>
      <c r="DE1112" s="22"/>
      <c r="DF1112" s="22"/>
      <c r="DG1112" s="22"/>
      <c r="DH1112" s="22"/>
      <c r="DI1112" s="22"/>
      <c r="DJ1112" s="22"/>
      <c r="DK1112" s="22"/>
      <c r="DL1112" s="22"/>
      <c r="DM1112" s="22"/>
      <c r="DN1112" s="22"/>
      <c r="DO1112" s="22"/>
      <c r="DP1112" s="22"/>
      <c r="DQ1112" s="22"/>
      <c r="DR1112" s="22"/>
      <c r="DS1112" s="22"/>
      <c r="DT1112" s="22"/>
      <c r="DU1112" s="22"/>
      <c r="DV1112" s="22"/>
      <c r="DW1112" s="22"/>
      <c r="DX1112" s="22"/>
      <c r="DY1112" s="22"/>
      <c r="DZ1112" s="22"/>
      <c r="EA1112" s="22"/>
      <c r="EB1112" s="22"/>
      <c r="EC1112" s="22"/>
      <c r="ED1112" s="22"/>
      <c r="EE1112" s="22"/>
      <c r="EF1112" s="22"/>
      <c r="EG1112" s="22"/>
      <c r="EH1112" s="22"/>
      <c r="EI1112" s="22"/>
      <c r="EJ1112" s="22"/>
      <c r="EK1112" s="22"/>
      <c r="EL1112" s="22"/>
      <c r="EM1112" s="22"/>
      <c r="EN1112" s="22"/>
      <c r="EO1112" s="22"/>
      <c r="EP1112" s="22"/>
      <c r="EQ1112" s="22"/>
      <c r="ER1112" s="22"/>
      <c r="ES1112" s="22"/>
      <c r="ET1112" s="22"/>
      <c r="EU1112" s="22"/>
      <c r="EV1112" s="22"/>
      <c r="EW1112" s="22"/>
      <c r="EX1112" s="22"/>
      <c r="EY1112" s="22"/>
      <c r="EZ1112" s="22"/>
      <c r="FA1112" s="22"/>
      <c r="FB1112" s="22"/>
      <c r="FC1112" s="22"/>
      <c r="FD1112" s="22"/>
      <c r="FE1112" s="22"/>
      <c r="FF1112" s="22"/>
      <c r="FG1112" s="22"/>
      <c r="FH1112" s="22"/>
      <c r="FI1112" s="22"/>
      <c r="FJ1112" s="22"/>
      <c r="FK1112" s="22"/>
      <c r="FL1112" s="22"/>
      <c r="FM1112" s="22"/>
      <c r="FN1112" s="22"/>
      <c r="FO1112" s="22"/>
      <c r="FP1112" s="22"/>
      <c r="FQ1112" s="22"/>
      <c r="FR1112" s="22"/>
      <c r="FS1112" s="22"/>
      <c r="FT1112" s="22"/>
      <c r="FU1112" s="22"/>
      <c r="FV1112" s="22"/>
      <c r="FW1112" s="22"/>
      <c r="FX1112" s="22"/>
      <c r="FY1112" s="22"/>
      <c r="FZ1112" s="22"/>
      <c r="GA1112" s="22"/>
      <c r="GB1112" s="22"/>
      <c r="GC1112" s="22"/>
      <c r="GD1112" s="22"/>
      <c r="GE1112" s="22"/>
      <c r="GF1112" s="22"/>
      <c r="GG1112" s="22"/>
      <c r="GH1112" s="22"/>
      <c r="GI1112" s="22"/>
      <c r="GJ1112" s="22"/>
      <c r="GK1112" s="22"/>
      <c r="GL1112" s="22"/>
      <c r="GM1112" s="22"/>
      <c r="GN1112" s="22"/>
      <c r="GO1112" s="22"/>
      <c r="GP1112" s="22"/>
      <c r="GQ1112" s="22"/>
      <c r="GR1112" s="22"/>
      <c r="GS1112" s="22"/>
      <c r="GT1112" s="22"/>
      <c r="GU1112" s="22"/>
      <c r="GV1112" s="22"/>
      <c r="GW1112" s="22"/>
      <c r="GX1112" s="22"/>
      <c r="GY1112" s="22"/>
      <c r="GZ1112" s="22"/>
      <c r="HA1112" s="22"/>
      <c r="HB1112" s="22"/>
      <c r="HC1112" s="22"/>
      <c r="HD1112" s="22"/>
      <c r="HE1112" s="22"/>
      <c r="HF1112" s="22"/>
      <c r="HG1112" s="22"/>
      <c r="HH1112" s="22"/>
      <c r="HI1112" s="22"/>
      <c r="HJ1112" s="22"/>
      <c r="HK1112" s="22"/>
      <c r="HL1112" s="22"/>
      <c r="HM1112" s="22"/>
      <c r="HN1112" s="22"/>
      <c r="HO1112" s="22"/>
      <c r="HP1112" s="22"/>
      <c r="HQ1112" s="22"/>
      <c r="HR1112" s="22"/>
      <c r="HS1112" s="22"/>
      <c r="HT1112" s="22"/>
      <c r="HU1112" s="22"/>
      <c r="HV1112" s="22"/>
      <c r="HW1112" s="22"/>
      <c r="HX1112" s="22"/>
      <c r="HY1112" s="22"/>
      <c r="HZ1112" s="22"/>
      <c r="IA1112" s="22"/>
      <c r="IB1112" s="22"/>
      <c r="IC1112" s="22"/>
      <c r="ID1112" s="22"/>
      <c r="IE1112" s="22"/>
      <c r="IF1112" s="22"/>
      <c r="IG1112" s="22"/>
      <c r="IH1112" s="22"/>
      <c r="II1112" s="22"/>
      <c r="IJ1112" s="22"/>
      <c r="IK1112" s="22"/>
      <c r="IL1112" s="22"/>
      <c r="IM1112" s="22"/>
      <c r="IN1112" s="22"/>
      <c r="IO1112" s="22"/>
    </row>
    <row r="1113" spans="1:249">
      <c r="A1113" s="32"/>
      <c r="B1113" s="22"/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3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22"/>
      <c r="BK1113" s="22"/>
      <c r="BL1113" s="22"/>
      <c r="BM1113" s="22"/>
      <c r="BN1113" s="22"/>
      <c r="BO1113" s="22"/>
      <c r="BP1113" s="22"/>
      <c r="BQ1113" s="22"/>
      <c r="BR1113" s="22"/>
      <c r="BS1113" s="22"/>
      <c r="BT1113" s="22"/>
      <c r="BU1113" s="22"/>
      <c r="BV1113" s="22"/>
      <c r="BW1113" s="22"/>
      <c r="BX1113" s="22"/>
      <c r="BY1113" s="22"/>
      <c r="BZ1113" s="22"/>
      <c r="CA1113" s="22"/>
      <c r="CB1113" s="22"/>
      <c r="CC1113" s="22"/>
      <c r="CD1113" s="22"/>
      <c r="CE1113" s="22"/>
      <c r="CF1113" s="22"/>
      <c r="CG1113" s="22"/>
      <c r="CH1113" s="22"/>
      <c r="CI1113" s="22"/>
      <c r="CJ1113" s="22"/>
      <c r="CK1113" s="22"/>
      <c r="CL1113" s="22"/>
      <c r="CM1113" s="22"/>
      <c r="CN1113" s="22"/>
      <c r="CO1113" s="22"/>
      <c r="CP1113" s="22"/>
      <c r="CQ1113" s="22"/>
      <c r="CR1113" s="22"/>
      <c r="CS1113" s="22"/>
      <c r="CT1113" s="22"/>
      <c r="CU1113" s="22"/>
      <c r="CV1113" s="22"/>
      <c r="CW1113" s="22"/>
      <c r="CX1113" s="22"/>
      <c r="CY1113" s="22"/>
      <c r="CZ1113" s="22"/>
      <c r="DA1113" s="22"/>
      <c r="DB1113" s="22"/>
      <c r="DC1113" s="22"/>
      <c r="DD1113" s="22"/>
      <c r="DE1113" s="22"/>
      <c r="DF1113" s="22"/>
      <c r="DG1113" s="22"/>
      <c r="DH1113" s="22"/>
      <c r="DI1113" s="22"/>
      <c r="DJ1113" s="22"/>
      <c r="DK1113" s="22"/>
      <c r="DL1113" s="22"/>
      <c r="DM1113" s="22"/>
      <c r="DN1113" s="22"/>
      <c r="DO1113" s="22"/>
      <c r="DP1113" s="22"/>
      <c r="DQ1113" s="22"/>
      <c r="DR1113" s="22"/>
      <c r="DS1113" s="22"/>
      <c r="DT1113" s="22"/>
      <c r="DU1113" s="22"/>
      <c r="DV1113" s="22"/>
      <c r="DW1113" s="22"/>
      <c r="DX1113" s="22"/>
      <c r="DY1113" s="22"/>
      <c r="DZ1113" s="22"/>
      <c r="EA1113" s="22"/>
      <c r="EB1113" s="22"/>
      <c r="EC1113" s="22"/>
      <c r="ED1113" s="22"/>
      <c r="EE1113" s="22"/>
      <c r="EF1113" s="22"/>
      <c r="EG1113" s="22"/>
      <c r="EH1113" s="22"/>
      <c r="EI1113" s="22"/>
      <c r="EJ1113" s="22"/>
      <c r="EK1113" s="22"/>
      <c r="EL1113" s="22"/>
      <c r="EM1113" s="22"/>
      <c r="EN1113" s="22"/>
      <c r="EO1113" s="22"/>
      <c r="EP1113" s="22"/>
      <c r="EQ1113" s="22"/>
      <c r="ER1113" s="22"/>
      <c r="ES1113" s="22"/>
      <c r="ET1113" s="22"/>
      <c r="EU1113" s="22"/>
      <c r="EV1113" s="22"/>
      <c r="EW1113" s="22"/>
      <c r="EX1113" s="22"/>
      <c r="EY1113" s="22"/>
      <c r="EZ1113" s="22"/>
      <c r="FA1113" s="22"/>
      <c r="FB1113" s="22"/>
      <c r="FC1113" s="22"/>
      <c r="FD1113" s="22"/>
      <c r="FE1113" s="22"/>
      <c r="FF1113" s="22"/>
      <c r="FG1113" s="22"/>
      <c r="FH1113" s="22"/>
      <c r="FI1113" s="22"/>
      <c r="FJ1113" s="22"/>
      <c r="FK1113" s="22"/>
      <c r="FL1113" s="22"/>
      <c r="FM1113" s="22"/>
      <c r="FN1113" s="22"/>
      <c r="FO1113" s="22"/>
      <c r="FP1113" s="22"/>
      <c r="FQ1113" s="22"/>
      <c r="FR1113" s="22"/>
      <c r="FS1113" s="22"/>
      <c r="FT1113" s="22"/>
      <c r="FU1113" s="22"/>
      <c r="FV1113" s="22"/>
      <c r="FW1113" s="22"/>
      <c r="FX1113" s="22"/>
      <c r="FY1113" s="22"/>
      <c r="FZ1113" s="22"/>
      <c r="GA1113" s="22"/>
      <c r="GB1113" s="22"/>
      <c r="GC1113" s="22"/>
      <c r="GD1113" s="22"/>
      <c r="GE1113" s="22"/>
      <c r="GF1113" s="22"/>
      <c r="GG1113" s="22"/>
      <c r="GH1113" s="22"/>
      <c r="GI1113" s="22"/>
      <c r="GJ1113" s="22"/>
      <c r="GK1113" s="22"/>
      <c r="GL1113" s="22"/>
      <c r="GM1113" s="22"/>
      <c r="GN1113" s="22"/>
      <c r="GO1113" s="22"/>
      <c r="GP1113" s="22"/>
      <c r="GQ1113" s="22"/>
      <c r="GR1113" s="22"/>
      <c r="GS1113" s="22"/>
      <c r="GT1113" s="22"/>
      <c r="GU1113" s="22"/>
      <c r="GV1113" s="22"/>
      <c r="GW1113" s="22"/>
      <c r="GX1113" s="22"/>
      <c r="GY1113" s="22"/>
      <c r="GZ1113" s="22"/>
      <c r="HA1113" s="22"/>
      <c r="HB1113" s="22"/>
      <c r="HC1113" s="22"/>
      <c r="HD1113" s="22"/>
      <c r="HE1113" s="22"/>
      <c r="HF1113" s="22"/>
      <c r="HG1113" s="22"/>
      <c r="HH1113" s="22"/>
      <c r="HI1113" s="22"/>
      <c r="HJ1113" s="22"/>
      <c r="HK1113" s="22"/>
      <c r="HL1113" s="22"/>
      <c r="HM1113" s="22"/>
      <c r="HN1113" s="22"/>
      <c r="HO1113" s="22"/>
      <c r="HP1113" s="22"/>
      <c r="HQ1113" s="22"/>
      <c r="HR1113" s="22"/>
      <c r="HS1113" s="22"/>
      <c r="HT1113" s="22"/>
      <c r="HU1113" s="22"/>
      <c r="HV1113" s="22"/>
      <c r="HW1113" s="22"/>
      <c r="HX1113" s="22"/>
      <c r="HY1113" s="22"/>
      <c r="HZ1113" s="22"/>
      <c r="IA1113" s="22"/>
      <c r="IB1113" s="22"/>
      <c r="IC1113" s="22"/>
      <c r="ID1113" s="22"/>
      <c r="IE1113" s="22"/>
      <c r="IF1113" s="22"/>
      <c r="IG1113" s="22"/>
      <c r="IH1113" s="22"/>
      <c r="II1113" s="22"/>
      <c r="IJ1113" s="22"/>
      <c r="IK1113" s="22"/>
      <c r="IL1113" s="22"/>
      <c r="IM1113" s="22"/>
      <c r="IN1113" s="22"/>
      <c r="IO1113" s="22"/>
    </row>
    <row r="1114" spans="1:249">
      <c r="A1114" s="32"/>
      <c r="B1114" s="22"/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3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22"/>
      <c r="BK1114" s="22"/>
      <c r="BL1114" s="22"/>
      <c r="BM1114" s="22"/>
      <c r="BN1114" s="22"/>
      <c r="BO1114" s="22"/>
      <c r="BP1114" s="22"/>
      <c r="BQ1114" s="22"/>
      <c r="BR1114" s="22"/>
      <c r="BS1114" s="22"/>
      <c r="BT1114" s="22"/>
      <c r="BU1114" s="22"/>
      <c r="BV1114" s="22"/>
      <c r="BW1114" s="22"/>
      <c r="BX1114" s="22"/>
      <c r="BY1114" s="22"/>
      <c r="BZ1114" s="22"/>
      <c r="CA1114" s="22"/>
      <c r="CB1114" s="22"/>
      <c r="CC1114" s="22"/>
      <c r="CD1114" s="22"/>
      <c r="CE1114" s="22"/>
      <c r="CF1114" s="22"/>
      <c r="CG1114" s="22"/>
      <c r="CH1114" s="22"/>
      <c r="CI1114" s="22"/>
      <c r="CJ1114" s="22"/>
      <c r="CK1114" s="22"/>
      <c r="CL1114" s="22"/>
      <c r="CM1114" s="22"/>
      <c r="CN1114" s="22"/>
      <c r="CO1114" s="22"/>
      <c r="CP1114" s="22"/>
      <c r="CQ1114" s="22"/>
      <c r="CR1114" s="22"/>
      <c r="CS1114" s="22"/>
      <c r="CT1114" s="22"/>
      <c r="CU1114" s="22"/>
      <c r="CV1114" s="22"/>
      <c r="CW1114" s="22"/>
      <c r="CX1114" s="22"/>
      <c r="CY1114" s="22"/>
      <c r="CZ1114" s="22"/>
      <c r="DA1114" s="22"/>
      <c r="DB1114" s="22"/>
      <c r="DC1114" s="22"/>
      <c r="DD1114" s="22"/>
      <c r="DE1114" s="22"/>
      <c r="DF1114" s="22"/>
      <c r="DG1114" s="22"/>
      <c r="DH1114" s="22"/>
      <c r="DI1114" s="22"/>
      <c r="DJ1114" s="22"/>
      <c r="DK1114" s="22"/>
      <c r="DL1114" s="22"/>
      <c r="DM1114" s="22"/>
      <c r="DN1114" s="22"/>
      <c r="DO1114" s="22"/>
      <c r="DP1114" s="22"/>
      <c r="DQ1114" s="22"/>
      <c r="DR1114" s="22"/>
      <c r="DS1114" s="22"/>
      <c r="DT1114" s="22"/>
      <c r="DU1114" s="22"/>
      <c r="DV1114" s="22"/>
      <c r="DW1114" s="22"/>
      <c r="DX1114" s="22"/>
      <c r="DY1114" s="22"/>
      <c r="DZ1114" s="22"/>
      <c r="EA1114" s="22"/>
      <c r="EB1114" s="22"/>
      <c r="EC1114" s="22"/>
      <c r="ED1114" s="22"/>
      <c r="EE1114" s="22"/>
      <c r="EF1114" s="22"/>
      <c r="EG1114" s="22"/>
      <c r="EH1114" s="22"/>
      <c r="EI1114" s="22"/>
      <c r="EJ1114" s="22"/>
      <c r="EK1114" s="22"/>
      <c r="EL1114" s="22"/>
      <c r="EM1114" s="22"/>
      <c r="EN1114" s="22"/>
      <c r="EO1114" s="22"/>
      <c r="EP1114" s="22"/>
      <c r="EQ1114" s="22"/>
      <c r="ER1114" s="22"/>
      <c r="ES1114" s="22"/>
      <c r="ET1114" s="22"/>
      <c r="EU1114" s="22"/>
      <c r="EV1114" s="22"/>
      <c r="EW1114" s="22"/>
      <c r="EX1114" s="22"/>
      <c r="EY1114" s="22"/>
      <c r="EZ1114" s="22"/>
      <c r="FA1114" s="22"/>
      <c r="FB1114" s="22"/>
      <c r="FC1114" s="22"/>
      <c r="FD1114" s="22"/>
      <c r="FE1114" s="22"/>
      <c r="FF1114" s="22"/>
      <c r="FG1114" s="22"/>
      <c r="FH1114" s="22"/>
      <c r="FI1114" s="22"/>
      <c r="FJ1114" s="22"/>
      <c r="FK1114" s="22"/>
      <c r="FL1114" s="22"/>
      <c r="FM1114" s="22"/>
      <c r="FN1114" s="22"/>
      <c r="FO1114" s="22"/>
      <c r="FP1114" s="22"/>
      <c r="FQ1114" s="22"/>
      <c r="FR1114" s="22"/>
      <c r="FS1114" s="22"/>
      <c r="FT1114" s="22"/>
      <c r="FU1114" s="22"/>
      <c r="FV1114" s="22"/>
      <c r="FW1114" s="22"/>
      <c r="FX1114" s="22"/>
      <c r="FY1114" s="22"/>
      <c r="FZ1114" s="22"/>
      <c r="GA1114" s="22"/>
      <c r="GB1114" s="22"/>
      <c r="GC1114" s="22"/>
      <c r="GD1114" s="22"/>
      <c r="GE1114" s="22"/>
      <c r="GF1114" s="22"/>
      <c r="GG1114" s="22"/>
      <c r="GH1114" s="22"/>
      <c r="GI1114" s="22"/>
      <c r="GJ1114" s="22"/>
      <c r="GK1114" s="22"/>
      <c r="GL1114" s="22"/>
      <c r="GM1114" s="22"/>
      <c r="GN1114" s="22"/>
      <c r="GO1114" s="22"/>
      <c r="GP1114" s="22"/>
      <c r="GQ1114" s="22"/>
      <c r="GR1114" s="22"/>
      <c r="GS1114" s="22"/>
      <c r="GT1114" s="22"/>
      <c r="GU1114" s="22"/>
      <c r="GV1114" s="22"/>
      <c r="GW1114" s="22"/>
      <c r="GX1114" s="22"/>
      <c r="GY1114" s="22"/>
      <c r="GZ1114" s="22"/>
      <c r="HA1114" s="22"/>
      <c r="HB1114" s="22"/>
      <c r="HC1114" s="22"/>
      <c r="HD1114" s="22"/>
      <c r="HE1114" s="22"/>
      <c r="HF1114" s="22"/>
      <c r="HG1114" s="22"/>
      <c r="HH1114" s="22"/>
      <c r="HI1114" s="22"/>
      <c r="HJ1114" s="22"/>
      <c r="HK1114" s="22"/>
      <c r="HL1114" s="22"/>
      <c r="HM1114" s="22"/>
      <c r="HN1114" s="22"/>
      <c r="HO1114" s="22"/>
      <c r="HP1114" s="22"/>
      <c r="HQ1114" s="22"/>
      <c r="HR1114" s="22"/>
      <c r="HS1114" s="22"/>
      <c r="HT1114" s="22"/>
      <c r="HU1114" s="22"/>
      <c r="HV1114" s="22"/>
      <c r="HW1114" s="22"/>
      <c r="HX1114" s="22"/>
      <c r="HY1114" s="22"/>
      <c r="HZ1114" s="22"/>
      <c r="IA1114" s="22"/>
      <c r="IB1114" s="22"/>
      <c r="IC1114" s="22"/>
      <c r="ID1114" s="22"/>
      <c r="IE1114" s="22"/>
      <c r="IF1114" s="22"/>
      <c r="IG1114" s="22"/>
      <c r="IH1114" s="22"/>
      <c r="II1114" s="22"/>
      <c r="IJ1114" s="22"/>
      <c r="IK1114" s="22"/>
      <c r="IL1114" s="22"/>
      <c r="IM1114" s="22"/>
      <c r="IN1114" s="22"/>
      <c r="IO1114" s="22"/>
    </row>
    <row r="1115" spans="1:249">
      <c r="A1115" s="32"/>
      <c r="B1115" s="22"/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3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2"/>
      <c r="BL1115" s="22"/>
      <c r="BM1115" s="22"/>
      <c r="BN1115" s="22"/>
      <c r="BO1115" s="22"/>
      <c r="BP1115" s="22"/>
      <c r="BQ1115" s="22"/>
      <c r="BR1115" s="22"/>
      <c r="BS1115" s="22"/>
      <c r="BT1115" s="22"/>
      <c r="BU1115" s="22"/>
      <c r="BV1115" s="22"/>
      <c r="BW1115" s="22"/>
      <c r="BX1115" s="22"/>
      <c r="BY1115" s="22"/>
      <c r="BZ1115" s="22"/>
      <c r="CA1115" s="22"/>
      <c r="CB1115" s="22"/>
      <c r="CC1115" s="22"/>
      <c r="CD1115" s="22"/>
      <c r="CE1115" s="22"/>
      <c r="CF1115" s="22"/>
      <c r="CG1115" s="22"/>
      <c r="CH1115" s="22"/>
      <c r="CI1115" s="22"/>
      <c r="CJ1115" s="22"/>
      <c r="CK1115" s="22"/>
      <c r="CL1115" s="22"/>
      <c r="CM1115" s="22"/>
      <c r="CN1115" s="22"/>
      <c r="CO1115" s="22"/>
      <c r="CP1115" s="22"/>
      <c r="CQ1115" s="22"/>
      <c r="CR1115" s="22"/>
      <c r="CS1115" s="22"/>
      <c r="CT1115" s="22"/>
      <c r="CU1115" s="22"/>
      <c r="CV1115" s="22"/>
      <c r="CW1115" s="22"/>
      <c r="CX1115" s="22"/>
      <c r="CY1115" s="22"/>
      <c r="CZ1115" s="22"/>
      <c r="DA1115" s="22"/>
      <c r="DB1115" s="22"/>
      <c r="DC1115" s="22"/>
      <c r="DD1115" s="22"/>
      <c r="DE1115" s="22"/>
      <c r="DF1115" s="22"/>
      <c r="DG1115" s="22"/>
      <c r="DH1115" s="22"/>
      <c r="DI1115" s="22"/>
      <c r="DJ1115" s="22"/>
      <c r="DK1115" s="22"/>
      <c r="DL1115" s="22"/>
      <c r="DM1115" s="22"/>
      <c r="DN1115" s="22"/>
      <c r="DO1115" s="22"/>
      <c r="DP1115" s="22"/>
      <c r="DQ1115" s="22"/>
      <c r="DR1115" s="22"/>
      <c r="DS1115" s="22"/>
      <c r="DT1115" s="22"/>
      <c r="DU1115" s="22"/>
      <c r="DV1115" s="22"/>
      <c r="DW1115" s="22"/>
      <c r="DX1115" s="22"/>
      <c r="DY1115" s="22"/>
      <c r="DZ1115" s="22"/>
      <c r="EA1115" s="22"/>
      <c r="EB1115" s="22"/>
      <c r="EC1115" s="22"/>
      <c r="ED1115" s="22"/>
      <c r="EE1115" s="22"/>
      <c r="EF1115" s="22"/>
      <c r="EG1115" s="22"/>
      <c r="EH1115" s="22"/>
      <c r="EI1115" s="22"/>
      <c r="EJ1115" s="22"/>
      <c r="EK1115" s="22"/>
      <c r="EL1115" s="22"/>
      <c r="EM1115" s="22"/>
      <c r="EN1115" s="22"/>
      <c r="EO1115" s="22"/>
      <c r="EP1115" s="22"/>
      <c r="EQ1115" s="22"/>
      <c r="ER1115" s="22"/>
      <c r="ES1115" s="22"/>
      <c r="ET1115" s="22"/>
      <c r="EU1115" s="22"/>
      <c r="EV1115" s="22"/>
      <c r="EW1115" s="22"/>
      <c r="EX1115" s="22"/>
      <c r="EY1115" s="22"/>
      <c r="EZ1115" s="22"/>
      <c r="FA1115" s="22"/>
      <c r="FB1115" s="22"/>
      <c r="FC1115" s="22"/>
      <c r="FD1115" s="22"/>
      <c r="FE1115" s="22"/>
      <c r="FF1115" s="22"/>
      <c r="FG1115" s="22"/>
      <c r="FH1115" s="22"/>
      <c r="FI1115" s="22"/>
      <c r="FJ1115" s="22"/>
      <c r="FK1115" s="22"/>
      <c r="FL1115" s="22"/>
      <c r="FM1115" s="22"/>
      <c r="FN1115" s="22"/>
      <c r="FO1115" s="22"/>
      <c r="FP1115" s="22"/>
      <c r="FQ1115" s="22"/>
      <c r="FR1115" s="22"/>
      <c r="FS1115" s="22"/>
      <c r="FT1115" s="22"/>
      <c r="FU1115" s="22"/>
      <c r="FV1115" s="22"/>
      <c r="FW1115" s="22"/>
      <c r="FX1115" s="22"/>
      <c r="FY1115" s="22"/>
      <c r="FZ1115" s="22"/>
      <c r="GA1115" s="22"/>
      <c r="GB1115" s="22"/>
      <c r="GC1115" s="22"/>
      <c r="GD1115" s="22"/>
      <c r="GE1115" s="22"/>
      <c r="GF1115" s="22"/>
      <c r="GG1115" s="22"/>
      <c r="GH1115" s="22"/>
      <c r="GI1115" s="22"/>
      <c r="GJ1115" s="22"/>
      <c r="GK1115" s="22"/>
      <c r="GL1115" s="22"/>
      <c r="GM1115" s="22"/>
      <c r="GN1115" s="22"/>
      <c r="GO1115" s="22"/>
      <c r="GP1115" s="22"/>
      <c r="GQ1115" s="22"/>
      <c r="GR1115" s="22"/>
      <c r="GS1115" s="22"/>
      <c r="GT1115" s="22"/>
      <c r="GU1115" s="22"/>
      <c r="GV1115" s="22"/>
      <c r="GW1115" s="22"/>
      <c r="GX1115" s="22"/>
      <c r="GY1115" s="22"/>
      <c r="GZ1115" s="22"/>
      <c r="HA1115" s="22"/>
      <c r="HB1115" s="22"/>
      <c r="HC1115" s="22"/>
      <c r="HD1115" s="22"/>
      <c r="HE1115" s="22"/>
      <c r="HF1115" s="22"/>
      <c r="HG1115" s="22"/>
      <c r="HH1115" s="22"/>
      <c r="HI1115" s="22"/>
      <c r="HJ1115" s="22"/>
      <c r="HK1115" s="22"/>
      <c r="HL1115" s="22"/>
      <c r="HM1115" s="22"/>
      <c r="HN1115" s="22"/>
      <c r="HO1115" s="22"/>
      <c r="HP1115" s="22"/>
      <c r="HQ1115" s="22"/>
      <c r="HR1115" s="22"/>
      <c r="HS1115" s="22"/>
      <c r="HT1115" s="22"/>
      <c r="HU1115" s="22"/>
      <c r="HV1115" s="22"/>
      <c r="HW1115" s="22"/>
      <c r="HX1115" s="22"/>
      <c r="HY1115" s="22"/>
      <c r="HZ1115" s="22"/>
      <c r="IA1115" s="22"/>
      <c r="IB1115" s="22"/>
      <c r="IC1115" s="22"/>
      <c r="ID1115" s="22"/>
      <c r="IE1115" s="22"/>
      <c r="IF1115" s="22"/>
      <c r="IG1115" s="22"/>
      <c r="IH1115" s="22"/>
      <c r="II1115" s="22"/>
      <c r="IJ1115" s="22"/>
      <c r="IK1115" s="22"/>
      <c r="IL1115" s="22"/>
      <c r="IM1115" s="22"/>
      <c r="IN1115" s="22"/>
      <c r="IO1115" s="22"/>
    </row>
    <row r="1116" spans="1:249">
      <c r="A1116" s="32"/>
      <c r="B1116" s="22"/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3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22"/>
      <c r="BK1116" s="22"/>
      <c r="BL1116" s="22"/>
      <c r="BM1116" s="22"/>
      <c r="BN1116" s="22"/>
      <c r="BO1116" s="22"/>
      <c r="BP1116" s="22"/>
      <c r="BQ1116" s="22"/>
      <c r="BR1116" s="22"/>
      <c r="BS1116" s="22"/>
      <c r="BT1116" s="22"/>
      <c r="BU1116" s="22"/>
      <c r="BV1116" s="22"/>
      <c r="BW1116" s="22"/>
      <c r="BX1116" s="22"/>
      <c r="BY1116" s="22"/>
      <c r="BZ1116" s="22"/>
      <c r="CA1116" s="22"/>
      <c r="CB1116" s="22"/>
      <c r="CC1116" s="22"/>
      <c r="CD1116" s="22"/>
      <c r="CE1116" s="22"/>
      <c r="CF1116" s="22"/>
      <c r="CG1116" s="22"/>
      <c r="CH1116" s="22"/>
      <c r="CI1116" s="22"/>
      <c r="CJ1116" s="22"/>
      <c r="CK1116" s="22"/>
      <c r="CL1116" s="22"/>
      <c r="CM1116" s="22"/>
      <c r="CN1116" s="22"/>
      <c r="CO1116" s="22"/>
      <c r="CP1116" s="22"/>
      <c r="CQ1116" s="22"/>
      <c r="CR1116" s="22"/>
      <c r="CS1116" s="22"/>
      <c r="CT1116" s="22"/>
      <c r="CU1116" s="22"/>
      <c r="CV1116" s="22"/>
      <c r="CW1116" s="22"/>
      <c r="CX1116" s="22"/>
      <c r="CY1116" s="22"/>
      <c r="CZ1116" s="22"/>
      <c r="DA1116" s="22"/>
      <c r="DB1116" s="22"/>
      <c r="DC1116" s="22"/>
      <c r="DD1116" s="22"/>
      <c r="DE1116" s="22"/>
      <c r="DF1116" s="22"/>
      <c r="DG1116" s="22"/>
      <c r="DH1116" s="22"/>
      <c r="DI1116" s="22"/>
      <c r="DJ1116" s="22"/>
      <c r="DK1116" s="22"/>
      <c r="DL1116" s="22"/>
      <c r="DM1116" s="22"/>
      <c r="DN1116" s="22"/>
      <c r="DO1116" s="22"/>
      <c r="DP1116" s="22"/>
      <c r="DQ1116" s="22"/>
      <c r="DR1116" s="22"/>
      <c r="DS1116" s="22"/>
      <c r="DT1116" s="22"/>
      <c r="DU1116" s="22"/>
      <c r="DV1116" s="22"/>
      <c r="DW1116" s="22"/>
      <c r="DX1116" s="22"/>
      <c r="DY1116" s="22"/>
      <c r="DZ1116" s="22"/>
      <c r="EA1116" s="22"/>
      <c r="EB1116" s="22"/>
      <c r="EC1116" s="22"/>
      <c r="ED1116" s="22"/>
      <c r="EE1116" s="22"/>
      <c r="EF1116" s="22"/>
      <c r="EG1116" s="22"/>
      <c r="EH1116" s="22"/>
      <c r="EI1116" s="22"/>
      <c r="EJ1116" s="22"/>
      <c r="EK1116" s="22"/>
      <c r="EL1116" s="22"/>
      <c r="EM1116" s="22"/>
      <c r="EN1116" s="22"/>
      <c r="EO1116" s="22"/>
      <c r="EP1116" s="22"/>
      <c r="EQ1116" s="22"/>
      <c r="ER1116" s="22"/>
      <c r="ES1116" s="22"/>
      <c r="ET1116" s="22"/>
      <c r="EU1116" s="22"/>
      <c r="EV1116" s="22"/>
      <c r="EW1116" s="22"/>
      <c r="EX1116" s="22"/>
      <c r="EY1116" s="22"/>
      <c r="EZ1116" s="22"/>
      <c r="FA1116" s="22"/>
      <c r="FB1116" s="22"/>
      <c r="FC1116" s="22"/>
      <c r="FD1116" s="22"/>
      <c r="FE1116" s="22"/>
      <c r="FF1116" s="22"/>
      <c r="FG1116" s="22"/>
      <c r="FH1116" s="22"/>
      <c r="FI1116" s="22"/>
      <c r="FJ1116" s="22"/>
      <c r="FK1116" s="22"/>
      <c r="FL1116" s="22"/>
      <c r="FM1116" s="22"/>
      <c r="FN1116" s="22"/>
      <c r="FO1116" s="22"/>
      <c r="FP1116" s="22"/>
      <c r="FQ1116" s="22"/>
      <c r="FR1116" s="22"/>
      <c r="FS1116" s="22"/>
      <c r="FT1116" s="22"/>
      <c r="FU1116" s="22"/>
      <c r="FV1116" s="22"/>
      <c r="FW1116" s="22"/>
      <c r="FX1116" s="22"/>
      <c r="FY1116" s="22"/>
      <c r="FZ1116" s="22"/>
      <c r="GA1116" s="22"/>
      <c r="GB1116" s="22"/>
      <c r="GC1116" s="22"/>
      <c r="GD1116" s="22"/>
      <c r="GE1116" s="22"/>
      <c r="GF1116" s="22"/>
      <c r="GG1116" s="22"/>
      <c r="GH1116" s="22"/>
      <c r="GI1116" s="22"/>
      <c r="GJ1116" s="22"/>
      <c r="GK1116" s="22"/>
      <c r="GL1116" s="22"/>
      <c r="GM1116" s="22"/>
      <c r="GN1116" s="22"/>
      <c r="GO1116" s="22"/>
      <c r="GP1116" s="22"/>
      <c r="GQ1116" s="22"/>
      <c r="GR1116" s="22"/>
      <c r="GS1116" s="22"/>
      <c r="GT1116" s="22"/>
      <c r="GU1116" s="22"/>
      <c r="GV1116" s="22"/>
      <c r="GW1116" s="22"/>
      <c r="GX1116" s="22"/>
      <c r="GY1116" s="22"/>
      <c r="GZ1116" s="22"/>
      <c r="HA1116" s="22"/>
      <c r="HB1116" s="22"/>
      <c r="HC1116" s="22"/>
      <c r="HD1116" s="22"/>
      <c r="HE1116" s="22"/>
      <c r="HF1116" s="22"/>
      <c r="HG1116" s="22"/>
      <c r="HH1116" s="22"/>
      <c r="HI1116" s="22"/>
      <c r="HJ1116" s="22"/>
      <c r="HK1116" s="22"/>
      <c r="HL1116" s="22"/>
      <c r="HM1116" s="22"/>
      <c r="HN1116" s="22"/>
      <c r="HO1116" s="22"/>
      <c r="HP1116" s="22"/>
      <c r="HQ1116" s="22"/>
      <c r="HR1116" s="22"/>
      <c r="HS1116" s="22"/>
      <c r="HT1116" s="22"/>
      <c r="HU1116" s="22"/>
      <c r="HV1116" s="22"/>
      <c r="HW1116" s="22"/>
      <c r="HX1116" s="22"/>
      <c r="HY1116" s="22"/>
      <c r="HZ1116" s="22"/>
      <c r="IA1116" s="22"/>
      <c r="IB1116" s="22"/>
      <c r="IC1116" s="22"/>
      <c r="ID1116" s="22"/>
      <c r="IE1116" s="22"/>
      <c r="IF1116" s="22"/>
      <c r="IG1116" s="22"/>
      <c r="IH1116" s="22"/>
      <c r="II1116" s="22"/>
      <c r="IJ1116" s="22"/>
      <c r="IK1116" s="22"/>
      <c r="IL1116" s="22"/>
      <c r="IM1116" s="22"/>
      <c r="IN1116" s="22"/>
      <c r="IO1116" s="22"/>
    </row>
    <row r="1117" spans="1:249">
      <c r="A1117" s="32"/>
      <c r="B1117" s="22"/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3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22"/>
      <c r="BK1117" s="22"/>
      <c r="BL1117" s="22"/>
      <c r="BM1117" s="22"/>
      <c r="BN1117" s="22"/>
      <c r="BO1117" s="22"/>
      <c r="BP1117" s="22"/>
      <c r="BQ1117" s="22"/>
      <c r="BR1117" s="22"/>
      <c r="BS1117" s="22"/>
      <c r="BT1117" s="22"/>
      <c r="BU1117" s="22"/>
      <c r="BV1117" s="22"/>
      <c r="BW1117" s="22"/>
      <c r="BX1117" s="22"/>
      <c r="BY1117" s="22"/>
      <c r="BZ1117" s="22"/>
      <c r="CA1117" s="22"/>
      <c r="CB1117" s="22"/>
      <c r="CC1117" s="22"/>
      <c r="CD1117" s="22"/>
      <c r="CE1117" s="22"/>
      <c r="CF1117" s="22"/>
      <c r="CG1117" s="22"/>
      <c r="CH1117" s="22"/>
      <c r="CI1117" s="22"/>
      <c r="CJ1117" s="22"/>
      <c r="CK1117" s="22"/>
      <c r="CL1117" s="22"/>
      <c r="CM1117" s="22"/>
      <c r="CN1117" s="22"/>
      <c r="CO1117" s="22"/>
      <c r="CP1117" s="22"/>
      <c r="CQ1117" s="22"/>
      <c r="CR1117" s="22"/>
      <c r="CS1117" s="22"/>
      <c r="CT1117" s="22"/>
      <c r="CU1117" s="22"/>
      <c r="CV1117" s="22"/>
      <c r="CW1117" s="22"/>
      <c r="CX1117" s="22"/>
      <c r="CY1117" s="22"/>
      <c r="CZ1117" s="22"/>
      <c r="DA1117" s="22"/>
      <c r="DB1117" s="22"/>
      <c r="DC1117" s="22"/>
      <c r="DD1117" s="22"/>
      <c r="DE1117" s="22"/>
      <c r="DF1117" s="22"/>
      <c r="DG1117" s="22"/>
      <c r="DH1117" s="22"/>
      <c r="DI1117" s="22"/>
      <c r="DJ1117" s="22"/>
      <c r="DK1117" s="22"/>
      <c r="DL1117" s="22"/>
      <c r="DM1117" s="22"/>
      <c r="DN1117" s="22"/>
      <c r="DO1117" s="22"/>
      <c r="DP1117" s="22"/>
      <c r="DQ1117" s="22"/>
      <c r="DR1117" s="22"/>
      <c r="DS1117" s="22"/>
      <c r="DT1117" s="22"/>
      <c r="DU1117" s="22"/>
      <c r="DV1117" s="22"/>
      <c r="DW1117" s="22"/>
      <c r="DX1117" s="22"/>
      <c r="DY1117" s="22"/>
      <c r="DZ1117" s="22"/>
      <c r="EA1117" s="22"/>
      <c r="EB1117" s="22"/>
      <c r="EC1117" s="22"/>
      <c r="ED1117" s="22"/>
      <c r="EE1117" s="22"/>
      <c r="EF1117" s="22"/>
      <c r="EG1117" s="22"/>
      <c r="EH1117" s="22"/>
      <c r="EI1117" s="22"/>
      <c r="EJ1117" s="22"/>
      <c r="EK1117" s="22"/>
      <c r="EL1117" s="22"/>
      <c r="EM1117" s="22"/>
      <c r="EN1117" s="22"/>
      <c r="EO1117" s="22"/>
      <c r="EP1117" s="22"/>
      <c r="EQ1117" s="22"/>
      <c r="ER1117" s="22"/>
      <c r="ES1117" s="22"/>
      <c r="ET1117" s="22"/>
      <c r="EU1117" s="22"/>
      <c r="EV1117" s="22"/>
      <c r="EW1117" s="22"/>
      <c r="EX1117" s="22"/>
      <c r="EY1117" s="22"/>
      <c r="EZ1117" s="22"/>
      <c r="FA1117" s="22"/>
      <c r="FB1117" s="22"/>
      <c r="FC1117" s="22"/>
      <c r="FD1117" s="22"/>
      <c r="FE1117" s="22"/>
      <c r="FF1117" s="22"/>
      <c r="FG1117" s="22"/>
      <c r="FH1117" s="22"/>
      <c r="FI1117" s="22"/>
      <c r="FJ1117" s="22"/>
      <c r="FK1117" s="22"/>
      <c r="FL1117" s="22"/>
      <c r="FM1117" s="22"/>
      <c r="FN1117" s="22"/>
      <c r="FO1117" s="22"/>
      <c r="FP1117" s="22"/>
      <c r="FQ1117" s="22"/>
      <c r="FR1117" s="22"/>
      <c r="FS1117" s="22"/>
      <c r="FT1117" s="22"/>
      <c r="FU1117" s="22"/>
      <c r="FV1117" s="22"/>
      <c r="FW1117" s="22"/>
      <c r="FX1117" s="22"/>
      <c r="FY1117" s="22"/>
      <c r="FZ1117" s="22"/>
      <c r="GA1117" s="22"/>
      <c r="GB1117" s="22"/>
      <c r="GC1117" s="22"/>
      <c r="GD1117" s="22"/>
      <c r="GE1117" s="22"/>
      <c r="GF1117" s="22"/>
      <c r="GG1117" s="22"/>
      <c r="GH1117" s="22"/>
      <c r="GI1117" s="22"/>
      <c r="GJ1117" s="22"/>
      <c r="GK1117" s="22"/>
      <c r="GL1117" s="22"/>
      <c r="GM1117" s="22"/>
      <c r="GN1117" s="22"/>
      <c r="GO1117" s="22"/>
      <c r="GP1117" s="22"/>
      <c r="GQ1117" s="22"/>
      <c r="GR1117" s="22"/>
      <c r="GS1117" s="22"/>
      <c r="GT1117" s="22"/>
      <c r="GU1117" s="22"/>
      <c r="GV1117" s="22"/>
      <c r="GW1117" s="22"/>
      <c r="GX1117" s="22"/>
      <c r="GY1117" s="22"/>
      <c r="GZ1117" s="22"/>
      <c r="HA1117" s="22"/>
      <c r="HB1117" s="22"/>
      <c r="HC1117" s="22"/>
      <c r="HD1117" s="22"/>
      <c r="HE1117" s="22"/>
      <c r="HF1117" s="22"/>
      <c r="HG1117" s="22"/>
      <c r="HH1117" s="22"/>
      <c r="HI1117" s="22"/>
      <c r="HJ1117" s="22"/>
      <c r="HK1117" s="22"/>
      <c r="HL1117" s="22"/>
      <c r="HM1117" s="22"/>
      <c r="HN1117" s="22"/>
      <c r="HO1117" s="22"/>
      <c r="HP1117" s="22"/>
      <c r="HQ1117" s="22"/>
      <c r="HR1117" s="22"/>
      <c r="HS1117" s="22"/>
      <c r="HT1117" s="22"/>
      <c r="HU1117" s="22"/>
      <c r="HV1117" s="22"/>
      <c r="HW1117" s="22"/>
      <c r="HX1117" s="22"/>
      <c r="HY1117" s="22"/>
      <c r="HZ1117" s="22"/>
      <c r="IA1117" s="22"/>
      <c r="IB1117" s="22"/>
      <c r="IC1117" s="22"/>
      <c r="ID1117" s="22"/>
      <c r="IE1117" s="22"/>
      <c r="IF1117" s="22"/>
      <c r="IG1117" s="22"/>
      <c r="IH1117" s="22"/>
      <c r="II1117" s="22"/>
      <c r="IJ1117" s="22"/>
      <c r="IK1117" s="22"/>
      <c r="IL1117" s="22"/>
      <c r="IM1117" s="22"/>
      <c r="IN1117" s="22"/>
      <c r="IO1117" s="22"/>
    </row>
    <row r="1118" spans="1:249">
      <c r="A1118" s="32"/>
      <c r="B1118" s="22"/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3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22"/>
      <c r="BK1118" s="22"/>
      <c r="BL1118" s="22"/>
      <c r="BM1118" s="22"/>
      <c r="BN1118" s="22"/>
      <c r="BO1118" s="22"/>
      <c r="BP1118" s="22"/>
      <c r="BQ1118" s="22"/>
      <c r="BR1118" s="22"/>
      <c r="BS1118" s="22"/>
      <c r="BT1118" s="22"/>
      <c r="BU1118" s="22"/>
      <c r="BV1118" s="22"/>
      <c r="BW1118" s="22"/>
      <c r="BX1118" s="22"/>
      <c r="BY1118" s="22"/>
      <c r="BZ1118" s="22"/>
      <c r="CA1118" s="22"/>
      <c r="CB1118" s="22"/>
      <c r="CC1118" s="22"/>
      <c r="CD1118" s="22"/>
      <c r="CE1118" s="22"/>
      <c r="CF1118" s="22"/>
      <c r="CG1118" s="22"/>
      <c r="CH1118" s="22"/>
      <c r="CI1118" s="22"/>
      <c r="CJ1118" s="22"/>
      <c r="CK1118" s="22"/>
      <c r="CL1118" s="22"/>
      <c r="CM1118" s="22"/>
      <c r="CN1118" s="22"/>
      <c r="CO1118" s="22"/>
      <c r="CP1118" s="22"/>
      <c r="CQ1118" s="22"/>
      <c r="CR1118" s="22"/>
      <c r="CS1118" s="22"/>
      <c r="CT1118" s="22"/>
      <c r="CU1118" s="22"/>
      <c r="CV1118" s="22"/>
      <c r="CW1118" s="22"/>
      <c r="CX1118" s="22"/>
      <c r="CY1118" s="22"/>
      <c r="CZ1118" s="22"/>
      <c r="DA1118" s="22"/>
      <c r="DB1118" s="22"/>
      <c r="DC1118" s="22"/>
      <c r="DD1118" s="22"/>
      <c r="DE1118" s="22"/>
      <c r="DF1118" s="22"/>
      <c r="DG1118" s="22"/>
      <c r="DH1118" s="22"/>
      <c r="DI1118" s="22"/>
      <c r="DJ1118" s="22"/>
      <c r="DK1118" s="22"/>
      <c r="DL1118" s="22"/>
      <c r="DM1118" s="22"/>
      <c r="DN1118" s="22"/>
      <c r="DO1118" s="22"/>
      <c r="DP1118" s="22"/>
      <c r="DQ1118" s="22"/>
      <c r="DR1118" s="22"/>
      <c r="DS1118" s="22"/>
      <c r="DT1118" s="22"/>
      <c r="DU1118" s="22"/>
      <c r="DV1118" s="22"/>
      <c r="DW1118" s="22"/>
      <c r="DX1118" s="22"/>
      <c r="DY1118" s="22"/>
      <c r="DZ1118" s="22"/>
      <c r="EA1118" s="22"/>
      <c r="EB1118" s="22"/>
      <c r="EC1118" s="22"/>
      <c r="ED1118" s="22"/>
      <c r="EE1118" s="22"/>
      <c r="EF1118" s="22"/>
      <c r="EG1118" s="22"/>
      <c r="EH1118" s="22"/>
      <c r="EI1118" s="22"/>
      <c r="EJ1118" s="22"/>
      <c r="EK1118" s="22"/>
      <c r="EL1118" s="22"/>
      <c r="EM1118" s="22"/>
      <c r="EN1118" s="22"/>
      <c r="EO1118" s="22"/>
      <c r="EP1118" s="22"/>
      <c r="EQ1118" s="22"/>
      <c r="ER1118" s="22"/>
      <c r="ES1118" s="22"/>
      <c r="ET1118" s="22"/>
      <c r="EU1118" s="22"/>
      <c r="EV1118" s="22"/>
      <c r="EW1118" s="22"/>
      <c r="EX1118" s="22"/>
      <c r="EY1118" s="22"/>
      <c r="EZ1118" s="22"/>
      <c r="FA1118" s="22"/>
      <c r="FB1118" s="22"/>
      <c r="FC1118" s="22"/>
      <c r="FD1118" s="22"/>
      <c r="FE1118" s="22"/>
      <c r="FF1118" s="22"/>
      <c r="FG1118" s="22"/>
      <c r="FH1118" s="22"/>
      <c r="FI1118" s="22"/>
      <c r="FJ1118" s="22"/>
      <c r="FK1118" s="22"/>
      <c r="FL1118" s="22"/>
      <c r="FM1118" s="22"/>
      <c r="FN1118" s="22"/>
      <c r="FO1118" s="22"/>
      <c r="FP1118" s="22"/>
      <c r="FQ1118" s="22"/>
      <c r="FR1118" s="22"/>
      <c r="FS1118" s="22"/>
      <c r="FT1118" s="22"/>
      <c r="FU1118" s="22"/>
      <c r="FV1118" s="22"/>
      <c r="FW1118" s="22"/>
      <c r="FX1118" s="22"/>
      <c r="FY1118" s="22"/>
      <c r="FZ1118" s="22"/>
      <c r="GA1118" s="22"/>
      <c r="GB1118" s="22"/>
      <c r="GC1118" s="22"/>
      <c r="GD1118" s="22"/>
      <c r="GE1118" s="22"/>
      <c r="GF1118" s="22"/>
      <c r="GG1118" s="22"/>
      <c r="GH1118" s="22"/>
      <c r="GI1118" s="22"/>
      <c r="GJ1118" s="22"/>
      <c r="GK1118" s="22"/>
      <c r="GL1118" s="22"/>
      <c r="GM1118" s="22"/>
      <c r="GN1118" s="22"/>
      <c r="GO1118" s="22"/>
      <c r="GP1118" s="22"/>
      <c r="GQ1118" s="22"/>
      <c r="GR1118" s="22"/>
      <c r="GS1118" s="22"/>
      <c r="GT1118" s="22"/>
      <c r="GU1118" s="22"/>
      <c r="GV1118" s="22"/>
      <c r="GW1118" s="22"/>
      <c r="GX1118" s="22"/>
      <c r="GY1118" s="22"/>
      <c r="GZ1118" s="22"/>
      <c r="HA1118" s="22"/>
      <c r="HB1118" s="22"/>
      <c r="HC1118" s="22"/>
      <c r="HD1118" s="22"/>
      <c r="HE1118" s="22"/>
      <c r="HF1118" s="22"/>
      <c r="HG1118" s="22"/>
      <c r="HH1118" s="22"/>
      <c r="HI1118" s="22"/>
      <c r="HJ1118" s="22"/>
      <c r="HK1118" s="22"/>
      <c r="HL1118" s="22"/>
      <c r="HM1118" s="22"/>
      <c r="HN1118" s="22"/>
      <c r="HO1118" s="22"/>
      <c r="HP1118" s="22"/>
      <c r="HQ1118" s="22"/>
      <c r="HR1118" s="22"/>
      <c r="HS1118" s="22"/>
      <c r="HT1118" s="22"/>
      <c r="HU1118" s="22"/>
      <c r="HV1118" s="22"/>
      <c r="HW1118" s="22"/>
      <c r="HX1118" s="22"/>
      <c r="HY1118" s="22"/>
      <c r="HZ1118" s="22"/>
      <c r="IA1118" s="22"/>
      <c r="IB1118" s="22"/>
      <c r="IC1118" s="22"/>
      <c r="ID1118" s="22"/>
      <c r="IE1118" s="22"/>
      <c r="IF1118" s="22"/>
      <c r="IG1118" s="22"/>
      <c r="IH1118" s="22"/>
      <c r="II1118" s="22"/>
      <c r="IJ1118" s="22"/>
      <c r="IK1118" s="22"/>
      <c r="IL1118" s="22"/>
      <c r="IM1118" s="22"/>
      <c r="IN1118" s="22"/>
      <c r="IO1118" s="22"/>
    </row>
    <row r="1119" spans="1:249">
      <c r="A1119" s="32"/>
      <c r="B1119" s="22"/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3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22"/>
      <c r="BK1119" s="22"/>
      <c r="BL1119" s="22"/>
      <c r="BM1119" s="22"/>
      <c r="BN1119" s="22"/>
      <c r="BO1119" s="22"/>
      <c r="BP1119" s="22"/>
      <c r="BQ1119" s="22"/>
      <c r="BR1119" s="22"/>
      <c r="BS1119" s="22"/>
      <c r="BT1119" s="22"/>
      <c r="BU1119" s="22"/>
      <c r="BV1119" s="22"/>
      <c r="BW1119" s="22"/>
      <c r="BX1119" s="22"/>
      <c r="BY1119" s="22"/>
      <c r="BZ1119" s="22"/>
      <c r="CA1119" s="22"/>
      <c r="CB1119" s="22"/>
      <c r="CC1119" s="22"/>
      <c r="CD1119" s="22"/>
      <c r="CE1119" s="22"/>
      <c r="CF1119" s="22"/>
      <c r="CG1119" s="22"/>
      <c r="CH1119" s="22"/>
      <c r="CI1119" s="22"/>
      <c r="CJ1119" s="22"/>
      <c r="CK1119" s="22"/>
      <c r="CL1119" s="22"/>
      <c r="CM1119" s="22"/>
      <c r="CN1119" s="22"/>
      <c r="CO1119" s="22"/>
      <c r="CP1119" s="22"/>
      <c r="CQ1119" s="22"/>
      <c r="CR1119" s="22"/>
      <c r="CS1119" s="22"/>
      <c r="CT1119" s="22"/>
      <c r="CU1119" s="22"/>
      <c r="CV1119" s="22"/>
      <c r="CW1119" s="22"/>
      <c r="CX1119" s="22"/>
      <c r="CY1119" s="22"/>
      <c r="CZ1119" s="22"/>
      <c r="DA1119" s="22"/>
      <c r="DB1119" s="22"/>
      <c r="DC1119" s="22"/>
      <c r="DD1119" s="22"/>
      <c r="DE1119" s="22"/>
      <c r="DF1119" s="22"/>
      <c r="DG1119" s="22"/>
      <c r="DH1119" s="22"/>
      <c r="DI1119" s="22"/>
      <c r="DJ1119" s="22"/>
      <c r="DK1119" s="22"/>
      <c r="DL1119" s="22"/>
      <c r="DM1119" s="22"/>
      <c r="DN1119" s="22"/>
      <c r="DO1119" s="22"/>
      <c r="DP1119" s="22"/>
      <c r="DQ1119" s="22"/>
      <c r="DR1119" s="22"/>
      <c r="DS1119" s="22"/>
      <c r="DT1119" s="22"/>
      <c r="DU1119" s="22"/>
      <c r="DV1119" s="22"/>
      <c r="DW1119" s="22"/>
      <c r="DX1119" s="22"/>
      <c r="DY1119" s="22"/>
      <c r="DZ1119" s="22"/>
      <c r="EA1119" s="22"/>
      <c r="EB1119" s="22"/>
      <c r="EC1119" s="22"/>
      <c r="ED1119" s="22"/>
      <c r="EE1119" s="22"/>
      <c r="EF1119" s="22"/>
      <c r="EG1119" s="22"/>
      <c r="EH1119" s="22"/>
      <c r="EI1119" s="22"/>
      <c r="EJ1119" s="22"/>
      <c r="EK1119" s="22"/>
      <c r="EL1119" s="22"/>
      <c r="EM1119" s="22"/>
      <c r="EN1119" s="22"/>
      <c r="EO1119" s="22"/>
      <c r="EP1119" s="22"/>
      <c r="EQ1119" s="22"/>
      <c r="ER1119" s="22"/>
      <c r="ES1119" s="22"/>
      <c r="ET1119" s="22"/>
      <c r="EU1119" s="22"/>
      <c r="EV1119" s="22"/>
      <c r="EW1119" s="22"/>
      <c r="EX1119" s="22"/>
      <c r="EY1119" s="22"/>
      <c r="EZ1119" s="22"/>
      <c r="FA1119" s="22"/>
      <c r="FB1119" s="22"/>
      <c r="FC1119" s="22"/>
      <c r="FD1119" s="22"/>
      <c r="FE1119" s="22"/>
      <c r="FF1119" s="22"/>
      <c r="FG1119" s="22"/>
      <c r="FH1119" s="22"/>
      <c r="FI1119" s="22"/>
      <c r="FJ1119" s="22"/>
      <c r="FK1119" s="22"/>
      <c r="FL1119" s="22"/>
      <c r="FM1119" s="22"/>
      <c r="FN1119" s="22"/>
      <c r="FO1119" s="22"/>
      <c r="FP1119" s="22"/>
      <c r="FQ1119" s="22"/>
      <c r="FR1119" s="22"/>
      <c r="FS1119" s="22"/>
      <c r="FT1119" s="22"/>
      <c r="FU1119" s="22"/>
      <c r="FV1119" s="22"/>
      <c r="FW1119" s="22"/>
      <c r="FX1119" s="22"/>
      <c r="FY1119" s="22"/>
      <c r="FZ1119" s="22"/>
      <c r="GA1119" s="22"/>
      <c r="GB1119" s="22"/>
      <c r="GC1119" s="22"/>
      <c r="GD1119" s="22"/>
      <c r="GE1119" s="22"/>
      <c r="GF1119" s="22"/>
      <c r="GG1119" s="22"/>
      <c r="GH1119" s="22"/>
      <c r="GI1119" s="22"/>
      <c r="GJ1119" s="22"/>
      <c r="GK1119" s="22"/>
      <c r="GL1119" s="22"/>
      <c r="GM1119" s="22"/>
      <c r="GN1119" s="22"/>
      <c r="GO1119" s="22"/>
      <c r="GP1119" s="22"/>
      <c r="GQ1119" s="22"/>
      <c r="GR1119" s="22"/>
      <c r="GS1119" s="22"/>
      <c r="GT1119" s="22"/>
      <c r="GU1119" s="22"/>
      <c r="GV1119" s="22"/>
      <c r="GW1119" s="22"/>
      <c r="GX1119" s="22"/>
      <c r="GY1119" s="22"/>
      <c r="GZ1119" s="22"/>
      <c r="HA1119" s="22"/>
      <c r="HB1119" s="22"/>
      <c r="HC1119" s="22"/>
      <c r="HD1119" s="22"/>
      <c r="HE1119" s="22"/>
      <c r="HF1119" s="22"/>
      <c r="HG1119" s="22"/>
      <c r="HH1119" s="22"/>
      <c r="HI1119" s="22"/>
      <c r="HJ1119" s="22"/>
      <c r="HK1119" s="22"/>
      <c r="HL1119" s="22"/>
      <c r="HM1119" s="22"/>
      <c r="HN1119" s="22"/>
      <c r="HO1119" s="22"/>
      <c r="HP1119" s="22"/>
      <c r="HQ1119" s="22"/>
      <c r="HR1119" s="22"/>
      <c r="HS1119" s="22"/>
      <c r="HT1119" s="22"/>
      <c r="HU1119" s="22"/>
      <c r="HV1119" s="22"/>
      <c r="HW1119" s="22"/>
      <c r="HX1119" s="22"/>
      <c r="HY1119" s="22"/>
      <c r="HZ1119" s="22"/>
      <c r="IA1119" s="22"/>
      <c r="IB1119" s="22"/>
      <c r="IC1119" s="22"/>
      <c r="ID1119" s="22"/>
      <c r="IE1119" s="22"/>
      <c r="IF1119" s="22"/>
      <c r="IG1119" s="22"/>
      <c r="IH1119" s="22"/>
      <c r="II1119" s="22"/>
      <c r="IJ1119" s="22"/>
      <c r="IK1119" s="22"/>
      <c r="IL1119" s="22"/>
      <c r="IM1119" s="22"/>
      <c r="IN1119" s="22"/>
      <c r="IO1119" s="22"/>
    </row>
    <row r="1120" spans="1:249">
      <c r="A1120" s="32"/>
      <c r="B1120" s="22"/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3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22"/>
      <c r="BK1120" s="22"/>
      <c r="BL1120" s="22"/>
      <c r="BM1120" s="22"/>
      <c r="BN1120" s="22"/>
      <c r="BO1120" s="22"/>
      <c r="BP1120" s="22"/>
      <c r="BQ1120" s="22"/>
      <c r="BR1120" s="22"/>
      <c r="BS1120" s="22"/>
      <c r="BT1120" s="22"/>
      <c r="BU1120" s="22"/>
      <c r="BV1120" s="22"/>
      <c r="BW1120" s="22"/>
      <c r="BX1120" s="22"/>
      <c r="BY1120" s="22"/>
      <c r="BZ1120" s="22"/>
      <c r="CA1120" s="22"/>
      <c r="CB1120" s="22"/>
      <c r="CC1120" s="22"/>
      <c r="CD1120" s="22"/>
      <c r="CE1120" s="22"/>
      <c r="CF1120" s="22"/>
      <c r="CG1120" s="22"/>
      <c r="CH1120" s="22"/>
      <c r="CI1120" s="22"/>
      <c r="CJ1120" s="22"/>
      <c r="CK1120" s="22"/>
      <c r="CL1120" s="22"/>
      <c r="CM1120" s="22"/>
      <c r="CN1120" s="22"/>
      <c r="CO1120" s="22"/>
      <c r="CP1120" s="22"/>
      <c r="CQ1120" s="22"/>
      <c r="CR1120" s="22"/>
      <c r="CS1120" s="22"/>
      <c r="CT1120" s="22"/>
      <c r="CU1120" s="22"/>
      <c r="CV1120" s="22"/>
      <c r="CW1120" s="22"/>
      <c r="CX1120" s="22"/>
      <c r="CY1120" s="22"/>
      <c r="CZ1120" s="22"/>
      <c r="DA1120" s="22"/>
      <c r="DB1120" s="22"/>
      <c r="DC1120" s="22"/>
      <c r="DD1120" s="22"/>
      <c r="DE1120" s="22"/>
      <c r="DF1120" s="22"/>
      <c r="DG1120" s="22"/>
      <c r="DH1120" s="22"/>
      <c r="DI1120" s="22"/>
      <c r="DJ1120" s="22"/>
      <c r="DK1120" s="22"/>
      <c r="DL1120" s="22"/>
      <c r="DM1120" s="22"/>
      <c r="DN1120" s="22"/>
      <c r="DO1120" s="22"/>
      <c r="DP1120" s="22"/>
      <c r="DQ1120" s="22"/>
      <c r="DR1120" s="22"/>
      <c r="DS1120" s="22"/>
      <c r="DT1120" s="22"/>
      <c r="DU1120" s="22"/>
      <c r="DV1120" s="22"/>
      <c r="DW1120" s="22"/>
      <c r="DX1120" s="22"/>
      <c r="DY1120" s="22"/>
      <c r="DZ1120" s="22"/>
      <c r="EA1120" s="22"/>
      <c r="EB1120" s="22"/>
      <c r="EC1120" s="22"/>
      <c r="ED1120" s="22"/>
      <c r="EE1120" s="22"/>
      <c r="EF1120" s="22"/>
      <c r="EG1120" s="22"/>
      <c r="EH1120" s="22"/>
      <c r="EI1120" s="22"/>
      <c r="EJ1120" s="22"/>
      <c r="EK1120" s="22"/>
      <c r="EL1120" s="22"/>
      <c r="EM1120" s="22"/>
      <c r="EN1120" s="22"/>
      <c r="EO1120" s="22"/>
      <c r="EP1120" s="22"/>
      <c r="EQ1120" s="22"/>
      <c r="ER1120" s="22"/>
      <c r="ES1120" s="22"/>
      <c r="ET1120" s="22"/>
      <c r="EU1120" s="22"/>
      <c r="EV1120" s="22"/>
      <c r="EW1120" s="22"/>
      <c r="EX1120" s="22"/>
      <c r="EY1120" s="22"/>
      <c r="EZ1120" s="22"/>
      <c r="FA1120" s="22"/>
      <c r="FB1120" s="22"/>
      <c r="FC1120" s="22"/>
      <c r="FD1120" s="22"/>
      <c r="FE1120" s="22"/>
      <c r="FF1120" s="22"/>
      <c r="FG1120" s="22"/>
      <c r="FH1120" s="22"/>
      <c r="FI1120" s="22"/>
      <c r="FJ1120" s="22"/>
      <c r="FK1120" s="22"/>
      <c r="FL1120" s="22"/>
      <c r="FM1120" s="22"/>
      <c r="FN1120" s="22"/>
      <c r="FO1120" s="22"/>
      <c r="FP1120" s="22"/>
      <c r="FQ1120" s="22"/>
      <c r="FR1120" s="22"/>
      <c r="FS1120" s="22"/>
      <c r="FT1120" s="22"/>
      <c r="FU1120" s="22"/>
      <c r="FV1120" s="22"/>
      <c r="FW1120" s="22"/>
      <c r="FX1120" s="22"/>
      <c r="FY1120" s="22"/>
      <c r="FZ1120" s="22"/>
      <c r="GA1120" s="22"/>
      <c r="GB1120" s="22"/>
      <c r="GC1120" s="22"/>
      <c r="GD1120" s="22"/>
      <c r="GE1120" s="22"/>
      <c r="GF1120" s="22"/>
      <c r="GG1120" s="22"/>
      <c r="GH1120" s="22"/>
      <c r="GI1120" s="22"/>
      <c r="GJ1120" s="22"/>
      <c r="GK1120" s="22"/>
      <c r="GL1120" s="22"/>
      <c r="GM1120" s="22"/>
      <c r="GN1120" s="22"/>
      <c r="GO1120" s="22"/>
      <c r="GP1120" s="22"/>
      <c r="GQ1120" s="22"/>
      <c r="GR1120" s="22"/>
      <c r="GS1120" s="22"/>
      <c r="GT1120" s="22"/>
      <c r="GU1120" s="22"/>
      <c r="GV1120" s="22"/>
      <c r="GW1120" s="22"/>
      <c r="GX1120" s="22"/>
      <c r="GY1120" s="22"/>
      <c r="GZ1120" s="22"/>
      <c r="HA1120" s="22"/>
      <c r="HB1120" s="22"/>
      <c r="HC1120" s="22"/>
      <c r="HD1120" s="22"/>
      <c r="HE1120" s="22"/>
      <c r="HF1120" s="22"/>
      <c r="HG1120" s="22"/>
      <c r="HH1120" s="22"/>
      <c r="HI1120" s="22"/>
      <c r="HJ1120" s="22"/>
      <c r="HK1120" s="22"/>
      <c r="HL1120" s="22"/>
      <c r="HM1120" s="22"/>
      <c r="HN1120" s="22"/>
      <c r="HO1120" s="22"/>
      <c r="HP1120" s="22"/>
      <c r="HQ1120" s="22"/>
      <c r="HR1120" s="22"/>
      <c r="HS1120" s="22"/>
      <c r="HT1120" s="22"/>
      <c r="HU1120" s="22"/>
      <c r="HV1120" s="22"/>
      <c r="HW1120" s="22"/>
      <c r="HX1120" s="22"/>
      <c r="HY1120" s="22"/>
      <c r="HZ1120" s="22"/>
      <c r="IA1120" s="22"/>
      <c r="IB1120" s="22"/>
      <c r="IC1120" s="22"/>
      <c r="ID1120" s="22"/>
      <c r="IE1120" s="22"/>
      <c r="IF1120" s="22"/>
      <c r="IG1120" s="22"/>
      <c r="IH1120" s="22"/>
      <c r="II1120" s="22"/>
      <c r="IJ1120" s="22"/>
      <c r="IK1120" s="22"/>
      <c r="IL1120" s="22"/>
      <c r="IM1120" s="22"/>
      <c r="IN1120" s="22"/>
      <c r="IO1120" s="22"/>
    </row>
    <row r="1121" spans="1:249">
      <c r="A1121" s="32"/>
      <c r="B1121" s="22"/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3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2"/>
      <c r="BL1121" s="22"/>
      <c r="BM1121" s="22"/>
      <c r="BN1121" s="22"/>
      <c r="BO1121" s="22"/>
      <c r="BP1121" s="22"/>
      <c r="BQ1121" s="22"/>
      <c r="BR1121" s="22"/>
      <c r="BS1121" s="22"/>
      <c r="BT1121" s="22"/>
      <c r="BU1121" s="22"/>
      <c r="BV1121" s="22"/>
      <c r="BW1121" s="22"/>
      <c r="BX1121" s="22"/>
      <c r="BY1121" s="22"/>
      <c r="BZ1121" s="22"/>
      <c r="CA1121" s="22"/>
      <c r="CB1121" s="22"/>
      <c r="CC1121" s="22"/>
      <c r="CD1121" s="22"/>
      <c r="CE1121" s="22"/>
      <c r="CF1121" s="22"/>
      <c r="CG1121" s="22"/>
      <c r="CH1121" s="22"/>
      <c r="CI1121" s="22"/>
      <c r="CJ1121" s="22"/>
      <c r="CK1121" s="22"/>
      <c r="CL1121" s="22"/>
      <c r="CM1121" s="22"/>
      <c r="CN1121" s="22"/>
      <c r="CO1121" s="22"/>
      <c r="CP1121" s="22"/>
      <c r="CQ1121" s="22"/>
      <c r="CR1121" s="22"/>
      <c r="CS1121" s="22"/>
      <c r="CT1121" s="22"/>
      <c r="CU1121" s="22"/>
      <c r="CV1121" s="22"/>
      <c r="CW1121" s="22"/>
      <c r="CX1121" s="22"/>
      <c r="CY1121" s="22"/>
      <c r="CZ1121" s="22"/>
      <c r="DA1121" s="22"/>
      <c r="DB1121" s="22"/>
      <c r="DC1121" s="22"/>
      <c r="DD1121" s="22"/>
      <c r="DE1121" s="22"/>
      <c r="DF1121" s="22"/>
      <c r="DG1121" s="22"/>
      <c r="DH1121" s="22"/>
      <c r="DI1121" s="22"/>
      <c r="DJ1121" s="22"/>
      <c r="DK1121" s="22"/>
      <c r="DL1121" s="22"/>
      <c r="DM1121" s="22"/>
      <c r="DN1121" s="22"/>
      <c r="DO1121" s="22"/>
      <c r="DP1121" s="22"/>
      <c r="DQ1121" s="22"/>
      <c r="DR1121" s="22"/>
      <c r="DS1121" s="22"/>
      <c r="DT1121" s="22"/>
      <c r="DU1121" s="22"/>
      <c r="DV1121" s="22"/>
      <c r="DW1121" s="22"/>
      <c r="DX1121" s="22"/>
      <c r="DY1121" s="22"/>
      <c r="DZ1121" s="22"/>
      <c r="EA1121" s="22"/>
      <c r="EB1121" s="22"/>
      <c r="EC1121" s="22"/>
      <c r="ED1121" s="22"/>
      <c r="EE1121" s="22"/>
      <c r="EF1121" s="22"/>
      <c r="EG1121" s="22"/>
      <c r="EH1121" s="22"/>
      <c r="EI1121" s="22"/>
      <c r="EJ1121" s="22"/>
      <c r="EK1121" s="22"/>
      <c r="EL1121" s="22"/>
      <c r="EM1121" s="22"/>
      <c r="EN1121" s="22"/>
      <c r="EO1121" s="22"/>
      <c r="EP1121" s="22"/>
      <c r="EQ1121" s="22"/>
      <c r="ER1121" s="22"/>
      <c r="ES1121" s="22"/>
      <c r="ET1121" s="22"/>
      <c r="EU1121" s="22"/>
      <c r="EV1121" s="22"/>
      <c r="EW1121" s="22"/>
      <c r="EX1121" s="22"/>
      <c r="EY1121" s="22"/>
      <c r="EZ1121" s="22"/>
      <c r="FA1121" s="22"/>
      <c r="FB1121" s="22"/>
      <c r="FC1121" s="22"/>
      <c r="FD1121" s="22"/>
      <c r="FE1121" s="22"/>
      <c r="FF1121" s="22"/>
      <c r="FG1121" s="22"/>
      <c r="FH1121" s="22"/>
      <c r="FI1121" s="22"/>
      <c r="FJ1121" s="22"/>
      <c r="FK1121" s="22"/>
      <c r="FL1121" s="22"/>
      <c r="FM1121" s="22"/>
      <c r="FN1121" s="22"/>
      <c r="FO1121" s="22"/>
      <c r="FP1121" s="22"/>
      <c r="FQ1121" s="22"/>
      <c r="FR1121" s="22"/>
      <c r="FS1121" s="22"/>
      <c r="FT1121" s="22"/>
      <c r="FU1121" s="22"/>
      <c r="FV1121" s="22"/>
      <c r="FW1121" s="22"/>
      <c r="FX1121" s="22"/>
      <c r="FY1121" s="22"/>
      <c r="FZ1121" s="22"/>
      <c r="GA1121" s="22"/>
      <c r="GB1121" s="22"/>
      <c r="GC1121" s="22"/>
      <c r="GD1121" s="22"/>
      <c r="GE1121" s="22"/>
      <c r="GF1121" s="22"/>
      <c r="GG1121" s="22"/>
      <c r="GH1121" s="22"/>
      <c r="GI1121" s="22"/>
      <c r="GJ1121" s="22"/>
      <c r="GK1121" s="22"/>
      <c r="GL1121" s="22"/>
      <c r="GM1121" s="22"/>
      <c r="GN1121" s="22"/>
      <c r="GO1121" s="22"/>
      <c r="GP1121" s="22"/>
      <c r="GQ1121" s="22"/>
      <c r="GR1121" s="22"/>
      <c r="GS1121" s="22"/>
      <c r="GT1121" s="22"/>
      <c r="GU1121" s="22"/>
      <c r="GV1121" s="22"/>
      <c r="GW1121" s="22"/>
      <c r="GX1121" s="22"/>
      <c r="GY1121" s="22"/>
      <c r="GZ1121" s="22"/>
      <c r="HA1121" s="22"/>
      <c r="HB1121" s="22"/>
      <c r="HC1121" s="22"/>
      <c r="HD1121" s="22"/>
      <c r="HE1121" s="22"/>
      <c r="HF1121" s="22"/>
      <c r="HG1121" s="22"/>
      <c r="HH1121" s="22"/>
      <c r="HI1121" s="22"/>
      <c r="HJ1121" s="22"/>
      <c r="HK1121" s="22"/>
      <c r="HL1121" s="22"/>
      <c r="HM1121" s="22"/>
      <c r="HN1121" s="22"/>
      <c r="HO1121" s="22"/>
      <c r="HP1121" s="22"/>
      <c r="HQ1121" s="22"/>
      <c r="HR1121" s="22"/>
      <c r="HS1121" s="22"/>
      <c r="HT1121" s="22"/>
      <c r="HU1121" s="22"/>
      <c r="HV1121" s="22"/>
      <c r="HW1121" s="22"/>
      <c r="HX1121" s="22"/>
      <c r="HY1121" s="22"/>
      <c r="HZ1121" s="22"/>
      <c r="IA1121" s="22"/>
      <c r="IB1121" s="22"/>
      <c r="IC1121" s="22"/>
      <c r="ID1121" s="22"/>
      <c r="IE1121" s="22"/>
      <c r="IF1121" s="22"/>
      <c r="IG1121" s="22"/>
      <c r="IH1121" s="22"/>
      <c r="II1121" s="22"/>
      <c r="IJ1121" s="22"/>
      <c r="IK1121" s="22"/>
      <c r="IL1121" s="22"/>
      <c r="IM1121" s="22"/>
      <c r="IN1121" s="22"/>
      <c r="IO1121" s="22"/>
    </row>
    <row r="1122" spans="1:249">
      <c r="A1122" s="32"/>
      <c r="B1122" s="22"/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3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22"/>
      <c r="BK1122" s="22"/>
      <c r="BL1122" s="22"/>
      <c r="BM1122" s="22"/>
      <c r="BN1122" s="22"/>
      <c r="BO1122" s="22"/>
      <c r="BP1122" s="22"/>
      <c r="BQ1122" s="22"/>
      <c r="BR1122" s="22"/>
      <c r="BS1122" s="22"/>
      <c r="BT1122" s="22"/>
      <c r="BU1122" s="22"/>
      <c r="BV1122" s="22"/>
      <c r="BW1122" s="22"/>
      <c r="BX1122" s="22"/>
      <c r="BY1122" s="22"/>
      <c r="BZ1122" s="22"/>
      <c r="CA1122" s="22"/>
      <c r="CB1122" s="22"/>
      <c r="CC1122" s="22"/>
      <c r="CD1122" s="22"/>
      <c r="CE1122" s="22"/>
      <c r="CF1122" s="22"/>
      <c r="CG1122" s="22"/>
      <c r="CH1122" s="22"/>
      <c r="CI1122" s="22"/>
      <c r="CJ1122" s="22"/>
      <c r="CK1122" s="22"/>
      <c r="CL1122" s="22"/>
      <c r="CM1122" s="22"/>
      <c r="CN1122" s="22"/>
      <c r="CO1122" s="22"/>
      <c r="CP1122" s="22"/>
      <c r="CQ1122" s="22"/>
      <c r="CR1122" s="22"/>
      <c r="CS1122" s="22"/>
      <c r="CT1122" s="22"/>
      <c r="CU1122" s="22"/>
      <c r="CV1122" s="22"/>
      <c r="CW1122" s="22"/>
      <c r="CX1122" s="22"/>
      <c r="CY1122" s="22"/>
      <c r="CZ1122" s="22"/>
      <c r="DA1122" s="22"/>
      <c r="DB1122" s="22"/>
      <c r="DC1122" s="22"/>
      <c r="DD1122" s="22"/>
      <c r="DE1122" s="22"/>
      <c r="DF1122" s="22"/>
      <c r="DG1122" s="22"/>
      <c r="DH1122" s="22"/>
      <c r="DI1122" s="22"/>
      <c r="DJ1122" s="22"/>
      <c r="DK1122" s="22"/>
      <c r="DL1122" s="22"/>
      <c r="DM1122" s="22"/>
      <c r="DN1122" s="22"/>
      <c r="DO1122" s="22"/>
      <c r="DP1122" s="22"/>
      <c r="DQ1122" s="22"/>
      <c r="DR1122" s="22"/>
      <c r="DS1122" s="22"/>
      <c r="DT1122" s="22"/>
      <c r="DU1122" s="22"/>
      <c r="DV1122" s="22"/>
      <c r="DW1122" s="22"/>
      <c r="DX1122" s="22"/>
      <c r="DY1122" s="22"/>
      <c r="DZ1122" s="22"/>
      <c r="EA1122" s="22"/>
      <c r="EB1122" s="22"/>
      <c r="EC1122" s="22"/>
      <c r="ED1122" s="22"/>
      <c r="EE1122" s="22"/>
      <c r="EF1122" s="22"/>
      <c r="EG1122" s="22"/>
      <c r="EH1122" s="22"/>
      <c r="EI1122" s="22"/>
      <c r="EJ1122" s="22"/>
      <c r="EK1122" s="22"/>
      <c r="EL1122" s="22"/>
      <c r="EM1122" s="22"/>
      <c r="EN1122" s="22"/>
      <c r="EO1122" s="22"/>
      <c r="EP1122" s="22"/>
      <c r="EQ1122" s="22"/>
      <c r="ER1122" s="22"/>
      <c r="ES1122" s="22"/>
      <c r="ET1122" s="22"/>
      <c r="EU1122" s="22"/>
      <c r="EV1122" s="22"/>
      <c r="EW1122" s="22"/>
      <c r="EX1122" s="22"/>
      <c r="EY1122" s="22"/>
      <c r="EZ1122" s="22"/>
      <c r="FA1122" s="22"/>
      <c r="FB1122" s="22"/>
      <c r="FC1122" s="22"/>
      <c r="FD1122" s="22"/>
      <c r="FE1122" s="22"/>
      <c r="FF1122" s="22"/>
      <c r="FG1122" s="22"/>
      <c r="FH1122" s="22"/>
      <c r="FI1122" s="22"/>
      <c r="FJ1122" s="22"/>
      <c r="FK1122" s="22"/>
      <c r="FL1122" s="22"/>
      <c r="FM1122" s="22"/>
      <c r="FN1122" s="22"/>
      <c r="FO1122" s="22"/>
      <c r="FP1122" s="22"/>
      <c r="FQ1122" s="22"/>
      <c r="FR1122" s="22"/>
      <c r="FS1122" s="22"/>
      <c r="FT1122" s="22"/>
      <c r="FU1122" s="22"/>
      <c r="FV1122" s="22"/>
      <c r="FW1122" s="22"/>
      <c r="FX1122" s="22"/>
      <c r="FY1122" s="22"/>
      <c r="FZ1122" s="22"/>
      <c r="GA1122" s="22"/>
      <c r="GB1122" s="22"/>
      <c r="GC1122" s="22"/>
      <c r="GD1122" s="22"/>
      <c r="GE1122" s="22"/>
      <c r="GF1122" s="22"/>
      <c r="GG1122" s="22"/>
      <c r="GH1122" s="22"/>
      <c r="GI1122" s="22"/>
      <c r="GJ1122" s="22"/>
      <c r="GK1122" s="22"/>
      <c r="GL1122" s="22"/>
      <c r="GM1122" s="22"/>
      <c r="GN1122" s="22"/>
      <c r="GO1122" s="22"/>
      <c r="GP1122" s="22"/>
      <c r="GQ1122" s="22"/>
      <c r="GR1122" s="22"/>
      <c r="GS1122" s="22"/>
      <c r="GT1122" s="22"/>
      <c r="GU1122" s="22"/>
      <c r="GV1122" s="22"/>
      <c r="GW1122" s="22"/>
      <c r="GX1122" s="22"/>
      <c r="GY1122" s="22"/>
      <c r="GZ1122" s="22"/>
      <c r="HA1122" s="22"/>
      <c r="HB1122" s="22"/>
      <c r="HC1122" s="22"/>
      <c r="HD1122" s="22"/>
      <c r="HE1122" s="22"/>
      <c r="HF1122" s="22"/>
      <c r="HG1122" s="22"/>
      <c r="HH1122" s="22"/>
      <c r="HI1122" s="22"/>
      <c r="HJ1122" s="22"/>
      <c r="HK1122" s="22"/>
      <c r="HL1122" s="22"/>
      <c r="HM1122" s="22"/>
      <c r="HN1122" s="22"/>
      <c r="HO1122" s="22"/>
      <c r="HP1122" s="22"/>
      <c r="HQ1122" s="22"/>
      <c r="HR1122" s="22"/>
      <c r="HS1122" s="22"/>
      <c r="HT1122" s="22"/>
      <c r="HU1122" s="22"/>
      <c r="HV1122" s="22"/>
      <c r="HW1122" s="22"/>
      <c r="HX1122" s="22"/>
      <c r="HY1122" s="22"/>
      <c r="HZ1122" s="22"/>
      <c r="IA1122" s="22"/>
      <c r="IB1122" s="22"/>
      <c r="IC1122" s="22"/>
      <c r="ID1122" s="22"/>
      <c r="IE1122" s="22"/>
      <c r="IF1122" s="22"/>
      <c r="IG1122" s="22"/>
      <c r="IH1122" s="22"/>
      <c r="II1122" s="22"/>
      <c r="IJ1122" s="22"/>
      <c r="IK1122" s="22"/>
      <c r="IL1122" s="22"/>
      <c r="IM1122" s="22"/>
      <c r="IN1122" s="22"/>
      <c r="IO1122" s="22"/>
    </row>
    <row r="1123" spans="1:249">
      <c r="A1123" s="32"/>
      <c r="B1123" s="22"/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3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22"/>
      <c r="BK1123" s="22"/>
      <c r="BL1123" s="22"/>
      <c r="BM1123" s="22"/>
      <c r="BN1123" s="22"/>
      <c r="BO1123" s="22"/>
      <c r="BP1123" s="22"/>
      <c r="BQ1123" s="22"/>
      <c r="BR1123" s="22"/>
      <c r="BS1123" s="22"/>
      <c r="BT1123" s="22"/>
      <c r="BU1123" s="22"/>
      <c r="BV1123" s="22"/>
      <c r="BW1123" s="22"/>
      <c r="BX1123" s="22"/>
      <c r="BY1123" s="22"/>
      <c r="BZ1123" s="22"/>
      <c r="CA1123" s="22"/>
      <c r="CB1123" s="22"/>
      <c r="CC1123" s="22"/>
      <c r="CD1123" s="22"/>
      <c r="CE1123" s="22"/>
      <c r="CF1123" s="22"/>
      <c r="CG1123" s="22"/>
      <c r="CH1123" s="22"/>
      <c r="CI1123" s="22"/>
      <c r="CJ1123" s="22"/>
      <c r="CK1123" s="22"/>
      <c r="CL1123" s="22"/>
      <c r="CM1123" s="22"/>
      <c r="CN1123" s="22"/>
      <c r="CO1123" s="22"/>
      <c r="CP1123" s="22"/>
      <c r="CQ1123" s="22"/>
      <c r="CR1123" s="22"/>
      <c r="CS1123" s="22"/>
      <c r="CT1123" s="22"/>
      <c r="CU1123" s="22"/>
      <c r="CV1123" s="22"/>
      <c r="CW1123" s="22"/>
      <c r="CX1123" s="22"/>
      <c r="CY1123" s="22"/>
      <c r="CZ1123" s="22"/>
      <c r="DA1123" s="22"/>
      <c r="DB1123" s="22"/>
      <c r="DC1123" s="22"/>
      <c r="DD1123" s="22"/>
      <c r="DE1123" s="22"/>
      <c r="DF1123" s="22"/>
      <c r="DG1123" s="22"/>
      <c r="DH1123" s="22"/>
      <c r="DI1123" s="22"/>
      <c r="DJ1123" s="22"/>
      <c r="DK1123" s="22"/>
      <c r="DL1123" s="22"/>
      <c r="DM1123" s="22"/>
      <c r="DN1123" s="22"/>
      <c r="DO1123" s="22"/>
      <c r="DP1123" s="22"/>
      <c r="DQ1123" s="22"/>
      <c r="DR1123" s="22"/>
      <c r="DS1123" s="22"/>
      <c r="DT1123" s="22"/>
      <c r="DU1123" s="22"/>
      <c r="DV1123" s="22"/>
      <c r="DW1123" s="22"/>
      <c r="DX1123" s="22"/>
      <c r="DY1123" s="22"/>
      <c r="DZ1123" s="22"/>
      <c r="EA1123" s="22"/>
      <c r="EB1123" s="22"/>
      <c r="EC1123" s="22"/>
      <c r="ED1123" s="22"/>
      <c r="EE1123" s="22"/>
      <c r="EF1123" s="22"/>
      <c r="EG1123" s="22"/>
      <c r="EH1123" s="22"/>
      <c r="EI1123" s="22"/>
      <c r="EJ1123" s="22"/>
      <c r="EK1123" s="22"/>
      <c r="EL1123" s="22"/>
      <c r="EM1123" s="22"/>
      <c r="EN1123" s="22"/>
      <c r="EO1123" s="22"/>
      <c r="EP1123" s="22"/>
      <c r="EQ1123" s="22"/>
      <c r="ER1123" s="22"/>
      <c r="ES1123" s="22"/>
      <c r="ET1123" s="22"/>
      <c r="EU1123" s="22"/>
      <c r="EV1123" s="22"/>
      <c r="EW1123" s="22"/>
      <c r="EX1123" s="22"/>
      <c r="EY1123" s="22"/>
      <c r="EZ1123" s="22"/>
      <c r="FA1123" s="22"/>
      <c r="FB1123" s="22"/>
      <c r="FC1123" s="22"/>
      <c r="FD1123" s="22"/>
      <c r="FE1123" s="22"/>
      <c r="FF1123" s="22"/>
      <c r="FG1123" s="22"/>
      <c r="FH1123" s="22"/>
      <c r="FI1123" s="22"/>
      <c r="FJ1123" s="22"/>
      <c r="FK1123" s="22"/>
      <c r="FL1123" s="22"/>
      <c r="FM1123" s="22"/>
      <c r="FN1123" s="22"/>
      <c r="FO1123" s="22"/>
      <c r="FP1123" s="22"/>
      <c r="FQ1123" s="22"/>
      <c r="FR1123" s="22"/>
      <c r="FS1123" s="22"/>
      <c r="FT1123" s="22"/>
      <c r="FU1123" s="22"/>
      <c r="FV1123" s="22"/>
      <c r="FW1123" s="22"/>
      <c r="FX1123" s="22"/>
      <c r="FY1123" s="22"/>
      <c r="FZ1123" s="22"/>
      <c r="GA1123" s="22"/>
      <c r="GB1123" s="22"/>
      <c r="GC1123" s="22"/>
      <c r="GD1123" s="22"/>
      <c r="GE1123" s="22"/>
      <c r="GF1123" s="22"/>
      <c r="GG1123" s="22"/>
      <c r="GH1123" s="22"/>
      <c r="GI1123" s="22"/>
      <c r="GJ1123" s="22"/>
      <c r="GK1123" s="22"/>
      <c r="GL1123" s="22"/>
      <c r="GM1123" s="22"/>
      <c r="GN1123" s="22"/>
      <c r="GO1123" s="22"/>
      <c r="GP1123" s="22"/>
      <c r="GQ1123" s="22"/>
      <c r="GR1123" s="22"/>
      <c r="GS1123" s="22"/>
      <c r="GT1123" s="22"/>
      <c r="GU1123" s="22"/>
      <c r="GV1123" s="22"/>
      <c r="GW1123" s="22"/>
      <c r="GX1123" s="22"/>
      <c r="GY1123" s="22"/>
      <c r="GZ1123" s="22"/>
      <c r="HA1123" s="22"/>
      <c r="HB1123" s="22"/>
      <c r="HC1123" s="22"/>
      <c r="HD1123" s="22"/>
      <c r="HE1123" s="22"/>
      <c r="HF1123" s="22"/>
      <c r="HG1123" s="22"/>
      <c r="HH1123" s="22"/>
      <c r="HI1123" s="22"/>
      <c r="HJ1123" s="22"/>
      <c r="HK1123" s="22"/>
      <c r="HL1123" s="22"/>
      <c r="HM1123" s="22"/>
      <c r="HN1123" s="22"/>
      <c r="HO1123" s="22"/>
      <c r="HP1123" s="22"/>
      <c r="HQ1123" s="22"/>
      <c r="HR1123" s="22"/>
      <c r="HS1123" s="22"/>
      <c r="HT1123" s="22"/>
      <c r="HU1123" s="22"/>
      <c r="HV1123" s="22"/>
      <c r="HW1123" s="22"/>
      <c r="HX1123" s="22"/>
      <c r="HY1123" s="22"/>
      <c r="HZ1123" s="22"/>
      <c r="IA1123" s="22"/>
      <c r="IB1123" s="22"/>
      <c r="IC1123" s="22"/>
      <c r="ID1123" s="22"/>
      <c r="IE1123" s="22"/>
      <c r="IF1123" s="22"/>
      <c r="IG1123" s="22"/>
      <c r="IH1123" s="22"/>
      <c r="II1123" s="22"/>
      <c r="IJ1123" s="22"/>
      <c r="IK1123" s="22"/>
      <c r="IL1123" s="22"/>
      <c r="IM1123" s="22"/>
      <c r="IN1123" s="22"/>
      <c r="IO1123" s="22"/>
    </row>
    <row r="1124" spans="1:249">
      <c r="A1124" s="32"/>
      <c r="B1124" s="22"/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3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  <c r="CC1124" s="22"/>
      <c r="CD1124" s="22"/>
      <c r="CE1124" s="22"/>
      <c r="CF1124" s="22"/>
      <c r="CG1124" s="22"/>
      <c r="CH1124" s="22"/>
      <c r="CI1124" s="22"/>
      <c r="CJ1124" s="22"/>
      <c r="CK1124" s="22"/>
      <c r="CL1124" s="22"/>
      <c r="CM1124" s="22"/>
      <c r="CN1124" s="22"/>
      <c r="CO1124" s="22"/>
      <c r="CP1124" s="22"/>
      <c r="CQ1124" s="22"/>
      <c r="CR1124" s="22"/>
      <c r="CS1124" s="22"/>
      <c r="CT1124" s="22"/>
      <c r="CU1124" s="22"/>
      <c r="CV1124" s="22"/>
      <c r="CW1124" s="22"/>
      <c r="CX1124" s="22"/>
      <c r="CY1124" s="22"/>
      <c r="CZ1124" s="22"/>
      <c r="DA1124" s="22"/>
      <c r="DB1124" s="22"/>
      <c r="DC1124" s="22"/>
      <c r="DD1124" s="22"/>
      <c r="DE1124" s="22"/>
      <c r="DF1124" s="22"/>
      <c r="DG1124" s="22"/>
      <c r="DH1124" s="22"/>
      <c r="DI1124" s="22"/>
      <c r="DJ1124" s="22"/>
      <c r="DK1124" s="22"/>
      <c r="DL1124" s="22"/>
      <c r="DM1124" s="22"/>
      <c r="DN1124" s="22"/>
      <c r="DO1124" s="22"/>
      <c r="DP1124" s="22"/>
      <c r="DQ1124" s="22"/>
      <c r="DR1124" s="22"/>
      <c r="DS1124" s="22"/>
      <c r="DT1124" s="22"/>
      <c r="DU1124" s="22"/>
      <c r="DV1124" s="22"/>
      <c r="DW1124" s="22"/>
      <c r="DX1124" s="22"/>
      <c r="DY1124" s="22"/>
      <c r="DZ1124" s="22"/>
      <c r="EA1124" s="22"/>
      <c r="EB1124" s="22"/>
      <c r="EC1124" s="22"/>
      <c r="ED1124" s="22"/>
      <c r="EE1124" s="22"/>
      <c r="EF1124" s="22"/>
      <c r="EG1124" s="22"/>
      <c r="EH1124" s="22"/>
      <c r="EI1124" s="22"/>
      <c r="EJ1124" s="22"/>
      <c r="EK1124" s="22"/>
      <c r="EL1124" s="22"/>
      <c r="EM1124" s="22"/>
      <c r="EN1124" s="22"/>
      <c r="EO1124" s="22"/>
      <c r="EP1124" s="22"/>
      <c r="EQ1124" s="22"/>
      <c r="ER1124" s="22"/>
      <c r="ES1124" s="22"/>
      <c r="ET1124" s="22"/>
      <c r="EU1124" s="22"/>
      <c r="EV1124" s="22"/>
      <c r="EW1124" s="22"/>
      <c r="EX1124" s="22"/>
      <c r="EY1124" s="22"/>
      <c r="EZ1124" s="22"/>
      <c r="FA1124" s="22"/>
      <c r="FB1124" s="22"/>
      <c r="FC1124" s="22"/>
      <c r="FD1124" s="22"/>
      <c r="FE1124" s="22"/>
      <c r="FF1124" s="22"/>
      <c r="FG1124" s="22"/>
      <c r="FH1124" s="22"/>
      <c r="FI1124" s="22"/>
      <c r="FJ1124" s="22"/>
      <c r="FK1124" s="22"/>
      <c r="FL1124" s="22"/>
      <c r="FM1124" s="22"/>
      <c r="FN1124" s="22"/>
      <c r="FO1124" s="22"/>
      <c r="FP1124" s="22"/>
      <c r="FQ1124" s="22"/>
      <c r="FR1124" s="22"/>
      <c r="FS1124" s="22"/>
      <c r="FT1124" s="22"/>
      <c r="FU1124" s="22"/>
      <c r="FV1124" s="22"/>
      <c r="FW1124" s="22"/>
      <c r="FX1124" s="22"/>
      <c r="FY1124" s="22"/>
      <c r="FZ1124" s="22"/>
      <c r="GA1124" s="22"/>
      <c r="GB1124" s="22"/>
      <c r="GC1124" s="22"/>
      <c r="GD1124" s="22"/>
      <c r="GE1124" s="22"/>
      <c r="GF1124" s="22"/>
      <c r="GG1124" s="22"/>
      <c r="GH1124" s="22"/>
      <c r="GI1124" s="22"/>
      <c r="GJ1124" s="22"/>
      <c r="GK1124" s="22"/>
      <c r="GL1124" s="22"/>
      <c r="GM1124" s="22"/>
      <c r="GN1124" s="22"/>
      <c r="GO1124" s="22"/>
      <c r="GP1124" s="22"/>
      <c r="GQ1124" s="22"/>
      <c r="GR1124" s="22"/>
      <c r="GS1124" s="22"/>
      <c r="GT1124" s="22"/>
      <c r="GU1124" s="22"/>
      <c r="GV1124" s="22"/>
      <c r="GW1124" s="22"/>
      <c r="GX1124" s="22"/>
      <c r="GY1124" s="22"/>
      <c r="GZ1124" s="22"/>
      <c r="HA1124" s="22"/>
      <c r="HB1124" s="22"/>
      <c r="HC1124" s="22"/>
      <c r="HD1124" s="22"/>
      <c r="HE1124" s="22"/>
      <c r="HF1124" s="22"/>
      <c r="HG1124" s="22"/>
      <c r="HH1124" s="22"/>
      <c r="HI1124" s="22"/>
      <c r="HJ1124" s="22"/>
      <c r="HK1124" s="22"/>
      <c r="HL1124" s="22"/>
      <c r="HM1124" s="22"/>
      <c r="HN1124" s="22"/>
      <c r="HO1124" s="22"/>
      <c r="HP1124" s="22"/>
      <c r="HQ1124" s="22"/>
      <c r="HR1124" s="22"/>
      <c r="HS1124" s="22"/>
      <c r="HT1124" s="22"/>
      <c r="HU1124" s="22"/>
      <c r="HV1124" s="22"/>
      <c r="HW1124" s="22"/>
      <c r="HX1124" s="22"/>
      <c r="HY1124" s="22"/>
      <c r="HZ1124" s="22"/>
      <c r="IA1124" s="22"/>
      <c r="IB1124" s="22"/>
      <c r="IC1124" s="22"/>
      <c r="ID1124" s="22"/>
      <c r="IE1124" s="22"/>
      <c r="IF1124" s="22"/>
      <c r="IG1124" s="22"/>
      <c r="IH1124" s="22"/>
      <c r="II1124" s="22"/>
      <c r="IJ1124" s="22"/>
      <c r="IK1124" s="22"/>
      <c r="IL1124" s="22"/>
      <c r="IM1124" s="22"/>
      <c r="IN1124" s="22"/>
      <c r="IO1124" s="22"/>
    </row>
    <row r="1125" spans="1:249">
      <c r="A1125" s="32"/>
      <c r="B1125" s="22"/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3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2"/>
      <c r="BL1125" s="22"/>
      <c r="BM1125" s="22"/>
      <c r="BN1125" s="22"/>
      <c r="BO1125" s="22"/>
      <c r="BP1125" s="22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  <c r="CC1125" s="22"/>
      <c r="CD1125" s="22"/>
      <c r="CE1125" s="22"/>
      <c r="CF1125" s="22"/>
      <c r="CG1125" s="22"/>
      <c r="CH1125" s="22"/>
      <c r="CI1125" s="22"/>
      <c r="CJ1125" s="22"/>
      <c r="CK1125" s="22"/>
      <c r="CL1125" s="22"/>
      <c r="CM1125" s="22"/>
      <c r="CN1125" s="22"/>
      <c r="CO1125" s="22"/>
      <c r="CP1125" s="22"/>
      <c r="CQ1125" s="22"/>
      <c r="CR1125" s="22"/>
      <c r="CS1125" s="22"/>
      <c r="CT1125" s="22"/>
      <c r="CU1125" s="22"/>
      <c r="CV1125" s="22"/>
      <c r="CW1125" s="22"/>
      <c r="CX1125" s="22"/>
      <c r="CY1125" s="22"/>
      <c r="CZ1125" s="22"/>
      <c r="DA1125" s="22"/>
      <c r="DB1125" s="22"/>
      <c r="DC1125" s="22"/>
      <c r="DD1125" s="22"/>
      <c r="DE1125" s="22"/>
      <c r="DF1125" s="22"/>
      <c r="DG1125" s="22"/>
      <c r="DH1125" s="22"/>
      <c r="DI1125" s="22"/>
      <c r="DJ1125" s="22"/>
      <c r="DK1125" s="22"/>
      <c r="DL1125" s="22"/>
      <c r="DM1125" s="22"/>
      <c r="DN1125" s="22"/>
      <c r="DO1125" s="22"/>
      <c r="DP1125" s="22"/>
      <c r="DQ1125" s="22"/>
      <c r="DR1125" s="22"/>
      <c r="DS1125" s="22"/>
      <c r="DT1125" s="22"/>
      <c r="DU1125" s="22"/>
      <c r="DV1125" s="22"/>
      <c r="DW1125" s="22"/>
      <c r="DX1125" s="22"/>
      <c r="DY1125" s="22"/>
      <c r="DZ1125" s="22"/>
      <c r="EA1125" s="22"/>
      <c r="EB1125" s="22"/>
      <c r="EC1125" s="22"/>
      <c r="ED1125" s="22"/>
      <c r="EE1125" s="22"/>
      <c r="EF1125" s="22"/>
      <c r="EG1125" s="22"/>
      <c r="EH1125" s="22"/>
      <c r="EI1125" s="22"/>
      <c r="EJ1125" s="22"/>
      <c r="EK1125" s="22"/>
      <c r="EL1125" s="22"/>
      <c r="EM1125" s="22"/>
      <c r="EN1125" s="22"/>
      <c r="EO1125" s="22"/>
      <c r="EP1125" s="22"/>
      <c r="EQ1125" s="22"/>
      <c r="ER1125" s="22"/>
      <c r="ES1125" s="22"/>
      <c r="ET1125" s="22"/>
      <c r="EU1125" s="22"/>
      <c r="EV1125" s="22"/>
      <c r="EW1125" s="22"/>
      <c r="EX1125" s="22"/>
      <c r="EY1125" s="22"/>
      <c r="EZ1125" s="22"/>
      <c r="FA1125" s="22"/>
      <c r="FB1125" s="22"/>
      <c r="FC1125" s="22"/>
      <c r="FD1125" s="22"/>
      <c r="FE1125" s="22"/>
      <c r="FF1125" s="22"/>
      <c r="FG1125" s="22"/>
      <c r="FH1125" s="22"/>
      <c r="FI1125" s="22"/>
      <c r="FJ1125" s="22"/>
      <c r="FK1125" s="22"/>
      <c r="FL1125" s="22"/>
      <c r="FM1125" s="22"/>
      <c r="FN1125" s="22"/>
      <c r="FO1125" s="22"/>
      <c r="FP1125" s="22"/>
      <c r="FQ1125" s="22"/>
      <c r="FR1125" s="22"/>
      <c r="FS1125" s="22"/>
      <c r="FT1125" s="22"/>
      <c r="FU1125" s="22"/>
      <c r="FV1125" s="22"/>
      <c r="FW1125" s="22"/>
      <c r="FX1125" s="22"/>
      <c r="FY1125" s="22"/>
      <c r="FZ1125" s="22"/>
      <c r="GA1125" s="22"/>
      <c r="GB1125" s="22"/>
      <c r="GC1125" s="22"/>
      <c r="GD1125" s="22"/>
      <c r="GE1125" s="22"/>
      <c r="GF1125" s="22"/>
      <c r="GG1125" s="22"/>
      <c r="GH1125" s="22"/>
      <c r="GI1125" s="22"/>
      <c r="GJ1125" s="22"/>
      <c r="GK1125" s="22"/>
      <c r="GL1125" s="22"/>
      <c r="GM1125" s="22"/>
      <c r="GN1125" s="22"/>
      <c r="GO1125" s="22"/>
      <c r="GP1125" s="22"/>
      <c r="GQ1125" s="22"/>
      <c r="GR1125" s="22"/>
      <c r="GS1125" s="22"/>
      <c r="GT1125" s="22"/>
      <c r="GU1125" s="22"/>
      <c r="GV1125" s="22"/>
      <c r="GW1125" s="22"/>
      <c r="GX1125" s="22"/>
      <c r="GY1125" s="22"/>
      <c r="GZ1125" s="22"/>
      <c r="HA1125" s="22"/>
      <c r="HB1125" s="22"/>
      <c r="HC1125" s="22"/>
      <c r="HD1125" s="22"/>
      <c r="HE1125" s="22"/>
      <c r="HF1125" s="22"/>
      <c r="HG1125" s="22"/>
      <c r="HH1125" s="22"/>
      <c r="HI1125" s="22"/>
      <c r="HJ1125" s="22"/>
      <c r="HK1125" s="22"/>
      <c r="HL1125" s="22"/>
      <c r="HM1125" s="22"/>
      <c r="HN1125" s="22"/>
      <c r="HO1125" s="22"/>
      <c r="HP1125" s="22"/>
      <c r="HQ1125" s="22"/>
      <c r="HR1125" s="22"/>
      <c r="HS1125" s="22"/>
      <c r="HT1125" s="22"/>
      <c r="HU1125" s="22"/>
      <c r="HV1125" s="22"/>
      <c r="HW1125" s="22"/>
      <c r="HX1125" s="22"/>
      <c r="HY1125" s="22"/>
      <c r="HZ1125" s="22"/>
      <c r="IA1125" s="22"/>
      <c r="IB1125" s="22"/>
      <c r="IC1125" s="22"/>
      <c r="ID1125" s="22"/>
      <c r="IE1125" s="22"/>
      <c r="IF1125" s="22"/>
      <c r="IG1125" s="22"/>
      <c r="IH1125" s="22"/>
      <c r="II1125" s="22"/>
      <c r="IJ1125" s="22"/>
      <c r="IK1125" s="22"/>
      <c r="IL1125" s="22"/>
      <c r="IM1125" s="22"/>
      <c r="IN1125" s="22"/>
      <c r="IO1125" s="22"/>
    </row>
    <row r="1126" spans="1:249">
      <c r="A1126" s="32"/>
      <c r="B1126" s="22"/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3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22"/>
      <c r="BK1126" s="22"/>
      <c r="BL1126" s="22"/>
      <c r="BM1126" s="22"/>
      <c r="BN1126" s="22"/>
      <c r="BO1126" s="22"/>
      <c r="BP1126" s="22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  <c r="CC1126" s="22"/>
      <c r="CD1126" s="22"/>
      <c r="CE1126" s="22"/>
      <c r="CF1126" s="22"/>
      <c r="CG1126" s="22"/>
      <c r="CH1126" s="22"/>
      <c r="CI1126" s="22"/>
      <c r="CJ1126" s="22"/>
      <c r="CK1126" s="22"/>
      <c r="CL1126" s="22"/>
      <c r="CM1126" s="22"/>
      <c r="CN1126" s="22"/>
      <c r="CO1126" s="22"/>
      <c r="CP1126" s="22"/>
      <c r="CQ1126" s="22"/>
      <c r="CR1126" s="22"/>
      <c r="CS1126" s="22"/>
      <c r="CT1126" s="22"/>
      <c r="CU1126" s="22"/>
      <c r="CV1126" s="22"/>
      <c r="CW1126" s="22"/>
      <c r="CX1126" s="22"/>
      <c r="CY1126" s="22"/>
      <c r="CZ1126" s="22"/>
      <c r="DA1126" s="22"/>
      <c r="DB1126" s="22"/>
      <c r="DC1126" s="22"/>
      <c r="DD1126" s="22"/>
      <c r="DE1126" s="22"/>
      <c r="DF1126" s="22"/>
      <c r="DG1126" s="22"/>
      <c r="DH1126" s="22"/>
      <c r="DI1126" s="22"/>
      <c r="DJ1126" s="22"/>
      <c r="DK1126" s="22"/>
      <c r="DL1126" s="22"/>
      <c r="DM1126" s="22"/>
      <c r="DN1126" s="22"/>
      <c r="DO1126" s="22"/>
      <c r="DP1126" s="22"/>
      <c r="DQ1126" s="22"/>
      <c r="DR1126" s="22"/>
      <c r="DS1126" s="22"/>
      <c r="DT1126" s="22"/>
      <c r="DU1126" s="22"/>
      <c r="DV1126" s="22"/>
      <c r="DW1126" s="22"/>
      <c r="DX1126" s="22"/>
      <c r="DY1126" s="22"/>
      <c r="DZ1126" s="22"/>
      <c r="EA1126" s="22"/>
      <c r="EB1126" s="22"/>
      <c r="EC1126" s="22"/>
      <c r="ED1126" s="22"/>
      <c r="EE1126" s="22"/>
      <c r="EF1126" s="22"/>
      <c r="EG1126" s="22"/>
      <c r="EH1126" s="22"/>
      <c r="EI1126" s="22"/>
      <c r="EJ1126" s="22"/>
      <c r="EK1126" s="22"/>
      <c r="EL1126" s="22"/>
      <c r="EM1126" s="22"/>
      <c r="EN1126" s="22"/>
      <c r="EO1126" s="22"/>
      <c r="EP1126" s="22"/>
      <c r="EQ1126" s="22"/>
      <c r="ER1126" s="22"/>
      <c r="ES1126" s="22"/>
      <c r="ET1126" s="22"/>
      <c r="EU1126" s="22"/>
      <c r="EV1126" s="22"/>
      <c r="EW1126" s="22"/>
      <c r="EX1126" s="22"/>
      <c r="EY1126" s="22"/>
      <c r="EZ1126" s="22"/>
      <c r="FA1126" s="22"/>
      <c r="FB1126" s="22"/>
      <c r="FC1126" s="22"/>
      <c r="FD1126" s="22"/>
      <c r="FE1126" s="22"/>
      <c r="FF1126" s="22"/>
      <c r="FG1126" s="22"/>
      <c r="FH1126" s="22"/>
      <c r="FI1126" s="22"/>
      <c r="FJ1126" s="22"/>
      <c r="FK1126" s="22"/>
      <c r="FL1126" s="22"/>
      <c r="FM1126" s="22"/>
      <c r="FN1126" s="22"/>
      <c r="FO1126" s="22"/>
      <c r="FP1126" s="22"/>
      <c r="FQ1126" s="22"/>
      <c r="FR1126" s="22"/>
      <c r="FS1126" s="22"/>
      <c r="FT1126" s="22"/>
      <c r="FU1126" s="22"/>
      <c r="FV1126" s="22"/>
      <c r="FW1126" s="22"/>
      <c r="FX1126" s="22"/>
      <c r="FY1126" s="22"/>
      <c r="FZ1126" s="22"/>
      <c r="GA1126" s="22"/>
      <c r="GB1126" s="22"/>
      <c r="GC1126" s="22"/>
      <c r="GD1126" s="22"/>
      <c r="GE1126" s="22"/>
      <c r="GF1126" s="22"/>
      <c r="GG1126" s="22"/>
      <c r="GH1126" s="22"/>
      <c r="GI1126" s="22"/>
      <c r="GJ1126" s="22"/>
      <c r="GK1126" s="22"/>
      <c r="GL1126" s="22"/>
      <c r="GM1126" s="22"/>
      <c r="GN1126" s="22"/>
      <c r="GO1126" s="22"/>
      <c r="GP1126" s="22"/>
      <c r="GQ1126" s="22"/>
      <c r="GR1126" s="22"/>
      <c r="GS1126" s="22"/>
      <c r="GT1126" s="22"/>
      <c r="GU1126" s="22"/>
      <c r="GV1126" s="22"/>
      <c r="GW1126" s="22"/>
      <c r="GX1126" s="22"/>
      <c r="GY1126" s="22"/>
      <c r="GZ1126" s="22"/>
      <c r="HA1126" s="22"/>
      <c r="HB1126" s="22"/>
      <c r="HC1126" s="22"/>
      <c r="HD1126" s="22"/>
      <c r="HE1126" s="22"/>
      <c r="HF1126" s="22"/>
      <c r="HG1126" s="22"/>
      <c r="HH1126" s="22"/>
      <c r="HI1126" s="22"/>
      <c r="HJ1126" s="22"/>
      <c r="HK1126" s="22"/>
      <c r="HL1126" s="22"/>
      <c r="HM1126" s="22"/>
      <c r="HN1126" s="22"/>
      <c r="HO1126" s="22"/>
      <c r="HP1126" s="22"/>
      <c r="HQ1126" s="22"/>
      <c r="HR1126" s="22"/>
      <c r="HS1126" s="22"/>
      <c r="HT1126" s="22"/>
      <c r="HU1126" s="22"/>
      <c r="HV1126" s="22"/>
      <c r="HW1126" s="22"/>
      <c r="HX1126" s="22"/>
      <c r="HY1126" s="22"/>
      <c r="HZ1126" s="22"/>
      <c r="IA1126" s="22"/>
      <c r="IB1126" s="22"/>
      <c r="IC1126" s="22"/>
      <c r="ID1126" s="22"/>
      <c r="IE1126" s="22"/>
      <c r="IF1126" s="22"/>
      <c r="IG1126" s="22"/>
      <c r="IH1126" s="22"/>
      <c r="II1126" s="22"/>
      <c r="IJ1126" s="22"/>
      <c r="IK1126" s="22"/>
      <c r="IL1126" s="22"/>
      <c r="IM1126" s="22"/>
      <c r="IN1126" s="22"/>
      <c r="IO1126" s="22"/>
    </row>
    <row r="1127" spans="1:249">
      <c r="A1127" s="32"/>
      <c r="B1127" s="22"/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3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  <c r="CC1127" s="22"/>
      <c r="CD1127" s="22"/>
      <c r="CE1127" s="22"/>
      <c r="CF1127" s="22"/>
      <c r="CG1127" s="22"/>
      <c r="CH1127" s="22"/>
      <c r="CI1127" s="22"/>
      <c r="CJ1127" s="22"/>
      <c r="CK1127" s="22"/>
      <c r="CL1127" s="22"/>
      <c r="CM1127" s="22"/>
      <c r="CN1127" s="22"/>
      <c r="CO1127" s="22"/>
      <c r="CP1127" s="22"/>
      <c r="CQ1127" s="22"/>
      <c r="CR1127" s="22"/>
      <c r="CS1127" s="22"/>
      <c r="CT1127" s="22"/>
      <c r="CU1127" s="22"/>
      <c r="CV1127" s="22"/>
      <c r="CW1127" s="22"/>
      <c r="CX1127" s="22"/>
      <c r="CY1127" s="22"/>
      <c r="CZ1127" s="22"/>
      <c r="DA1127" s="22"/>
      <c r="DB1127" s="22"/>
      <c r="DC1127" s="22"/>
      <c r="DD1127" s="22"/>
      <c r="DE1127" s="22"/>
      <c r="DF1127" s="22"/>
      <c r="DG1127" s="22"/>
      <c r="DH1127" s="22"/>
      <c r="DI1127" s="22"/>
      <c r="DJ1127" s="22"/>
      <c r="DK1127" s="22"/>
      <c r="DL1127" s="22"/>
      <c r="DM1127" s="22"/>
      <c r="DN1127" s="22"/>
      <c r="DO1127" s="22"/>
      <c r="DP1127" s="22"/>
      <c r="DQ1127" s="22"/>
      <c r="DR1127" s="22"/>
      <c r="DS1127" s="22"/>
      <c r="DT1127" s="22"/>
      <c r="DU1127" s="22"/>
      <c r="DV1127" s="22"/>
      <c r="DW1127" s="22"/>
      <c r="DX1127" s="22"/>
      <c r="DY1127" s="22"/>
      <c r="DZ1127" s="22"/>
      <c r="EA1127" s="22"/>
      <c r="EB1127" s="22"/>
      <c r="EC1127" s="22"/>
      <c r="ED1127" s="22"/>
      <c r="EE1127" s="22"/>
      <c r="EF1127" s="22"/>
      <c r="EG1127" s="22"/>
      <c r="EH1127" s="22"/>
      <c r="EI1127" s="22"/>
      <c r="EJ1127" s="22"/>
      <c r="EK1127" s="22"/>
      <c r="EL1127" s="22"/>
      <c r="EM1127" s="22"/>
      <c r="EN1127" s="22"/>
      <c r="EO1127" s="22"/>
      <c r="EP1127" s="22"/>
      <c r="EQ1127" s="22"/>
      <c r="ER1127" s="22"/>
      <c r="ES1127" s="22"/>
      <c r="ET1127" s="22"/>
      <c r="EU1127" s="22"/>
      <c r="EV1127" s="22"/>
      <c r="EW1127" s="22"/>
      <c r="EX1127" s="22"/>
      <c r="EY1127" s="22"/>
      <c r="EZ1127" s="22"/>
      <c r="FA1127" s="22"/>
      <c r="FB1127" s="22"/>
      <c r="FC1127" s="22"/>
      <c r="FD1127" s="22"/>
      <c r="FE1127" s="22"/>
      <c r="FF1127" s="22"/>
      <c r="FG1127" s="22"/>
      <c r="FH1127" s="22"/>
      <c r="FI1127" s="22"/>
      <c r="FJ1127" s="22"/>
      <c r="FK1127" s="22"/>
      <c r="FL1127" s="22"/>
      <c r="FM1127" s="22"/>
      <c r="FN1127" s="22"/>
      <c r="FO1127" s="22"/>
      <c r="FP1127" s="22"/>
      <c r="FQ1127" s="22"/>
      <c r="FR1127" s="22"/>
      <c r="FS1127" s="22"/>
      <c r="FT1127" s="22"/>
      <c r="FU1127" s="22"/>
      <c r="FV1127" s="22"/>
      <c r="FW1127" s="22"/>
      <c r="FX1127" s="22"/>
      <c r="FY1127" s="22"/>
      <c r="FZ1127" s="22"/>
      <c r="GA1127" s="22"/>
      <c r="GB1127" s="22"/>
      <c r="GC1127" s="22"/>
      <c r="GD1127" s="22"/>
      <c r="GE1127" s="22"/>
      <c r="GF1127" s="22"/>
      <c r="GG1127" s="22"/>
      <c r="GH1127" s="22"/>
      <c r="GI1127" s="22"/>
      <c r="GJ1127" s="22"/>
      <c r="GK1127" s="22"/>
      <c r="GL1127" s="22"/>
      <c r="GM1127" s="22"/>
      <c r="GN1127" s="22"/>
      <c r="GO1127" s="22"/>
      <c r="GP1127" s="22"/>
      <c r="GQ1127" s="22"/>
      <c r="GR1127" s="22"/>
      <c r="GS1127" s="22"/>
      <c r="GT1127" s="22"/>
      <c r="GU1127" s="22"/>
      <c r="GV1127" s="22"/>
      <c r="GW1127" s="22"/>
      <c r="GX1127" s="22"/>
      <c r="GY1127" s="22"/>
      <c r="GZ1127" s="22"/>
      <c r="HA1127" s="22"/>
      <c r="HB1127" s="22"/>
      <c r="HC1127" s="22"/>
      <c r="HD1127" s="22"/>
      <c r="HE1127" s="22"/>
      <c r="HF1127" s="22"/>
      <c r="HG1127" s="22"/>
      <c r="HH1127" s="22"/>
      <c r="HI1127" s="22"/>
      <c r="HJ1127" s="22"/>
      <c r="HK1127" s="22"/>
      <c r="HL1127" s="22"/>
      <c r="HM1127" s="22"/>
      <c r="HN1127" s="22"/>
      <c r="HO1127" s="22"/>
      <c r="HP1127" s="22"/>
      <c r="HQ1127" s="22"/>
      <c r="HR1127" s="22"/>
      <c r="HS1127" s="22"/>
      <c r="HT1127" s="22"/>
      <c r="HU1127" s="22"/>
      <c r="HV1127" s="22"/>
      <c r="HW1127" s="22"/>
      <c r="HX1127" s="22"/>
      <c r="HY1127" s="22"/>
      <c r="HZ1127" s="22"/>
      <c r="IA1127" s="22"/>
      <c r="IB1127" s="22"/>
      <c r="IC1127" s="22"/>
      <c r="ID1127" s="22"/>
      <c r="IE1127" s="22"/>
      <c r="IF1127" s="22"/>
      <c r="IG1127" s="22"/>
      <c r="IH1127" s="22"/>
      <c r="II1127" s="22"/>
      <c r="IJ1127" s="22"/>
      <c r="IK1127" s="22"/>
      <c r="IL1127" s="22"/>
      <c r="IM1127" s="22"/>
      <c r="IN1127" s="22"/>
      <c r="IO1127" s="22"/>
    </row>
    <row r="1128" spans="1:249">
      <c r="A1128" s="32"/>
      <c r="B1128" s="22"/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3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2"/>
      <c r="BL1128" s="22"/>
      <c r="BM1128" s="22"/>
      <c r="BN1128" s="22"/>
      <c r="BO1128" s="22"/>
      <c r="BP1128" s="22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  <c r="CC1128" s="22"/>
      <c r="CD1128" s="22"/>
      <c r="CE1128" s="22"/>
      <c r="CF1128" s="22"/>
      <c r="CG1128" s="22"/>
      <c r="CH1128" s="22"/>
      <c r="CI1128" s="22"/>
      <c r="CJ1128" s="22"/>
      <c r="CK1128" s="22"/>
      <c r="CL1128" s="22"/>
      <c r="CM1128" s="22"/>
      <c r="CN1128" s="22"/>
      <c r="CO1128" s="22"/>
      <c r="CP1128" s="22"/>
      <c r="CQ1128" s="22"/>
      <c r="CR1128" s="22"/>
      <c r="CS1128" s="22"/>
      <c r="CT1128" s="22"/>
      <c r="CU1128" s="22"/>
      <c r="CV1128" s="22"/>
      <c r="CW1128" s="22"/>
      <c r="CX1128" s="22"/>
      <c r="CY1128" s="22"/>
      <c r="CZ1128" s="22"/>
      <c r="DA1128" s="22"/>
      <c r="DB1128" s="22"/>
      <c r="DC1128" s="22"/>
      <c r="DD1128" s="22"/>
      <c r="DE1128" s="22"/>
      <c r="DF1128" s="22"/>
      <c r="DG1128" s="22"/>
      <c r="DH1128" s="22"/>
      <c r="DI1128" s="22"/>
      <c r="DJ1128" s="22"/>
      <c r="DK1128" s="22"/>
      <c r="DL1128" s="22"/>
      <c r="DM1128" s="22"/>
      <c r="DN1128" s="22"/>
      <c r="DO1128" s="22"/>
      <c r="DP1128" s="22"/>
      <c r="DQ1128" s="22"/>
      <c r="DR1128" s="22"/>
      <c r="DS1128" s="22"/>
      <c r="DT1128" s="22"/>
      <c r="DU1128" s="22"/>
      <c r="DV1128" s="22"/>
      <c r="DW1128" s="22"/>
      <c r="DX1128" s="22"/>
      <c r="DY1128" s="22"/>
      <c r="DZ1128" s="22"/>
      <c r="EA1128" s="22"/>
      <c r="EB1128" s="22"/>
      <c r="EC1128" s="22"/>
      <c r="ED1128" s="22"/>
      <c r="EE1128" s="22"/>
      <c r="EF1128" s="22"/>
      <c r="EG1128" s="22"/>
      <c r="EH1128" s="22"/>
      <c r="EI1128" s="22"/>
      <c r="EJ1128" s="22"/>
      <c r="EK1128" s="22"/>
      <c r="EL1128" s="22"/>
      <c r="EM1128" s="22"/>
      <c r="EN1128" s="22"/>
      <c r="EO1128" s="22"/>
      <c r="EP1128" s="22"/>
      <c r="EQ1128" s="22"/>
      <c r="ER1128" s="22"/>
      <c r="ES1128" s="22"/>
      <c r="ET1128" s="22"/>
      <c r="EU1128" s="22"/>
      <c r="EV1128" s="22"/>
      <c r="EW1128" s="22"/>
      <c r="EX1128" s="22"/>
      <c r="EY1128" s="22"/>
      <c r="EZ1128" s="22"/>
      <c r="FA1128" s="22"/>
      <c r="FB1128" s="22"/>
      <c r="FC1128" s="22"/>
      <c r="FD1128" s="22"/>
      <c r="FE1128" s="22"/>
      <c r="FF1128" s="22"/>
      <c r="FG1128" s="22"/>
      <c r="FH1128" s="22"/>
      <c r="FI1128" s="22"/>
      <c r="FJ1128" s="22"/>
      <c r="FK1128" s="22"/>
      <c r="FL1128" s="22"/>
      <c r="FM1128" s="22"/>
      <c r="FN1128" s="22"/>
      <c r="FO1128" s="22"/>
      <c r="FP1128" s="22"/>
      <c r="FQ1128" s="22"/>
      <c r="FR1128" s="22"/>
      <c r="FS1128" s="22"/>
      <c r="FT1128" s="22"/>
      <c r="FU1128" s="22"/>
      <c r="FV1128" s="22"/>
      <c r="FW1128" s="22"/>
      <c r="FX1128" s="22"/>
      <c r="FY1128" s="22"/>
      <c r="FZ1128" s="22"/>
      <c r="GA1128" s="22"/>
      <c r="GB1128" s="22"/>
      <c r="GC1128" s="22"/>
      <c r="GD1128" s="22"/>
      <c r="GE1128" s="22"/>
      <c r="GF1128" s="22"/>
      <c r="GG1128" s="22"/>
      <c r="GH1128" s="22"/>
      <c r="GI1128" s="22"/>
      <c r="GJ1128" s="22"/>
      <c r="GK1128" s="22"/>
      <c r="GL1128" s="22"/>
      <c r="GM1128" s="22"/>
      <c r="GN1128" s="22"/>
      <c r="GO1128" s="22"/>
      <c r="GP1128" s="22"/>
      <c r="GQ1128" s="22"/>
      <c r="GR1128" s="22"/>
      <c r="GS1128" s="22"/>
      <c r="GT1128" s="22"/>
      <c r="GU1128" s="22"/>
      <c r="GV1128" s="22"/>
      <c r="GW1128" s="22"/>
      <c r="GX1128" s="22"/>
      <c r="GY1128" s="22"/>
      <c r="GZ1128" s="22"/>
      <c r="HA1128" s="22"/>
      <c r="HB1128" s="22"/>
      <c r="HC1128" s="22"/>
      <c r="HD1128" s="22"/>
      <c r="HE1128" s="22"/>
      <c r="HF1128" s="22"/>
      <c r="HG1128" s="22"/>
      <c r="HH1128" s="22"/>
      <c r="HI1128" s="22"/>
      <c r="HJ1128" s="22"/>
      <c r="HK1128" s="22"/>
      <c r="HL1128" s="22"/>
      <c r="HM1128" s="22"/>
      <c r="HN1128" s="22"/>
      <c r="HO1128" s="22"/>
      <c r="HP1128" s="22"/>
      <c r="HQ1128" s="22"/>
      <c r="HR1128" s="22"/>
      <c r="HS1128" s="22"/>
      <c r="HT1128" s="22"/>
      <c r="HU1128" s="22"/>
      <c r="HV1128" s="22"/>
      <c r="HW1128" s="22"/>
      <c r="HX1128" s="22"/>
      <c r="HY1128" s="22"/>
      <c r="HZ1128" s="22"/>
      <c r="IA1128" s="22"/>
      <c r="IB1128" s="22"/>
      <c r="IC1128" s="22"/>
      <c r="ID1128" s="22"/>
      <c r="IE1128" s="22"/>
      <c r="IF1128" s="22"/>
      <c r="IG1128" s="22"/>
      <c r="IH1128" s="22"/>
      <c r="II1128" s="22"/>
      <c r="IJ1128" s="22"/>
      <c r="IK1128" s="22"/>
      <c r="IL1128" s="22"/>
      <c r="IM1128" s="22"/>
      <c r="IN1128" s="22"/>
      <c r="IO1128" s="22"/>
    </row>
    <row r="1129" spans="1:249">
      <c r="A1129" s="32"/>
      <c r="B1129" s="22"/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3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2"/>
      <c r="BL1129" s="22"/>
      <c r="BM1129" s="22"/>
      <c r="BN1129" s="22"/>
      <c r="BO1129" s="22"/>
      <c r="BP1129" s="22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  <c r="CC1129" s="22"/>
      <c r="CD1129" s="22"/>
      <c r="CE1129" s="22"/>
      <c r="CF1129" s="22"/>
      <c r="CG1129" s="22"/>
      <c r="CH1129" s="22"/>
      <c r="CI1129" s="22"/>
      <c r="CJ1129" s="22"/>
      <c r="CK1129" s="22"/>
      <c r="CL1129" s="22"/>
      <c r="CM1129" s="22"/>
      <c r="CN1129" s="22"/>
      <c r="CO1129" s="22"/>
      <c r="CP1129" s="22"/>
      <c r="CQ1129" s="22"/>
      <c r="CR1129" s="22"/>
      <c r="CS1129" s="22"/>
      <c r="CT1129" s="22"/>
      <c r="CU1129" s="22"/>
      <c r="CV1129" s="22"/>
      <c r="CW1129" s="22"/>
      <c r="CX1129" s="22"/>
      <c r="CY1129" s="22"/>
      <c r="CZ1129" s="22"/>
      <c r="DA1129" s="22"/>
      <c r="DB1129" s="22"/>
      <c r="DC1129" s="22"/>
      <c r="DD1129" s="22"/>
      <c r="DE1129" s="22"/>
      <c r="DF1129" s="22"/>
      <c r="DG1129" s="22"/>
      <c r="DH1129" s="22"/>
      <c r="DI1129" s="22"/>
      <c r="DJ1129" s="22"/>
      <c r="DK1129" s="22"/>
      <c r="DL1129" s="22"/>
      <c r="DM1129" s="22"/>
      <c r="DN1129" s="22"/>
      <c r="DO1129" s="22"/>
      <c r="DP1129" s="22"/>
      <c r="DQ1129" s="22"/>
      <c r="DR1129" s="22"/>
      <c r="DS1129" s="22"/>
      <c r="DT1129" s="22"/>
      <c r="DU1129" s="22"/>
      <c r="DV1129" s="22"/>
      <c r="DW1129" s="22"/>
      <c r="DX1129" s="22"/>
      <c r="DY1129" s="22"/>
      <c r="DZ1129" s="22"/>
      <c r="EA1129" s="22"/>
      <c r="EB1129" s="22"/>
      <c r="EC1129" s="22"/>
      <c r="ED1129" s="22"/>
      <c r="EE1129" s="22"/>
      <c r="EF1129" s="22"/>
      <c r="EG1129" s="22"/>
      <c r="EH1129" s="22"/>
      <c r="EI1129" s="22"/>
      <c r="EJ1129" s="22"/>
      <c r="EK1129" s="22"/>
      <c r="EL1129" s="22"/>
      <c r="EM1129" s="22"/>
      <c r="EN1129" s="22"/>
      <c r="EO1129" s="22"/>
      <c r="EP1129" s="22"/>
      <c r="EQ1129" s="22"/>
      <c r="ER1129" s="22"/>
      <c r="ES1129" s="22"/>
      <c r="ET1129" s="22"/>
      <c r="EU1129" s="22"/>
      <c r="EV1129" s="22"/>
      <c r="EW1129" s="22"/>
      <c r="EX1129" s="22"/>
      <c r="EY1129" s="22"/>
      <c r="EZ1129" s="22"/>
      <c r="FA1129" s="22"/>
      <c r="FB1129" s="22"/>
      <c r="FC1129" s="22"/>
      <c r="FD1129" s="22"/>
      <c r="FE1129" s="22"/>
      <c r="FF1129" s="22"/>
      <c r="FG1129" s="22"/>
      <c r="FH1129" s="22"/>
      <c r="FI1129" s="22"/>
      <c r="FJ1129" s="22"/>
      <c r="FK1129" s="22"/>
      <c r="FL1129" s="22"/>
      <c r="FM1129" s="22"/>
      <c r="FN1129" s="22"/>
      <c r="FO1129" s="22"/>
      <c r="FP1129" s="22"/>
      <c r="FQ1129" s="22"/>
      <c r="FR1129" s="22"/>
      <c r="FS1129" s="22"/>
      <c r="FT1129" s="22"/>
      <c r="FU1129" s="22"/>
      <c r="FV1129" s="22"/>
      <c r="FW1129" s="22"/>
      <c r="FX1129" s="22"/>
      <c r="FY1129" s="22"/>
      <c r="FZ1129" s="22"/>
      <c r="GA1129" s="22"/>
      <c r="GB1129" s="22"/>
      <c r="GC1129" s="22"/>
      <c r="GD1129" s="22"/>
      <c r="GE1129" s="22"/>
      <c r="GF1129" s="22"/>
      <c r="GG1129" s="22"/>
      <c r="GH1129" s="22"/>
      <c r="GI1129" s="22"/>
      <c r="GJ1129" s="22"/>
      <c r="GK1129" s="22"/>
      <c r="GL1129" s="22"/>
      <c r="GM1129" s="22"/>
      <c r="GN1129" s="22"/>
      <c r="GO1129" s="22"/>
      <c r="GP1129" s="22"/>
      <c r="GQ1129" s="22"/>
      <c r="GR1129" s="22"/>
      <c r="GS1129" s="22"/>
      <c r="GT1129" s="22"/>
      <c r="GU1129" s="22"/>
      <c r="GV1129" s="22"/>
      <c r="GW1129" s="22"/>
      <c r="GX1129" s="22"/>
      <c r="GY1129" s="22"/>
      <c r="GZ1129" s="22"/>
      <c r="HA1129" s="22"/>
      <c r="HB1129" s="22"/>
      <c r="HC1129" s="22"/>
      <c r="HD1129" s="22"/>
      <c r="HE1129" s="22"/>
      <c r="HF1129" s="22"/>
      <c r="HG1129" s="22"/>
      <c r="HH1129" s="22"/>
      <c r="HI1129" s="22"/>
      <c r="HJ1129" s="22"/>
      <c r="HK1129" s="22"/>
      <c r="HL1129" s="22"/>
      <c r="HM1129" s="22"/>
      <c r="HN1129" s="22"/>
      <c r="HO1129" s="22"/>
      <c r="HP1129" s="22"/>
      <c r="HQ1129" s="22"/>
      <c r="HR1129" s="22"/>
      <c r="HS1129" s="22"/>
      <c r="HT1129" s="22"/>
      <c r="HU1129" s="22"/>
      <c r="HV1129" s="22"/>
      <c r="HW1129" s="22"/>
      <c r="HX1129" s="22"/>
      <c r="HY1129" s="22"/>
      <c r="HZ1129" s="22"/>
      <c r="IA1129" s="22"/>
      <c r="IB1129" s="22"/>
      <c r="IC1129" s="22"/>
      <c r="ID1129" s="22"/>
      <c r="IE1129" s="22"/>
      <c r="IF1129" s="22"/>
      <c r="IG1129" s="22"/>
      <c r="IH1129" s="22"/>
      <c r="II1129" s="22"/>
      <c r="IJ1129" s="22"/>
      <c r="IK1129" s="22"/>
      <c r="IL1129" s="22"/>
      <c r="IM1129" s="22"/>
      <c r="IN1129" s="22"/>
      <c r="IO1129" s="22"/>
    </row>
    <row r="1130" spans="1:249">
      <c r="A1130" s="32"/>
      <c r="B1130" s="22"/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3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  <c r="CC1130" s="22"/>
      <c r="CD1130" s="22"/>
      <c r="CE1130" s="22"/>
      <c r="CF1130" s="22"/>
      <c r="CG1130" s="22"/>
      <c r="CH1130" s="22"/>
      <c r="CI1130" s="22"/>
      <c r="CJ1130" s="22"/>
      <c r="CK1130" s="22"/>
      <c r="CL1130" s="22"/>
      <c r="CM1130" s="22"/>
      <c r="CN1130" s="22"/>
      <c r="CO1130" s="22"/>
      <c r="CP1130" s="22"/>
      <c r="CQ1130" s="22"/>
      <c r="CR1130" s="22"/>
      <c r="CS1130" s="22"/>
      <c r="CT1130" s="22"/>
      <c r="CU1130" s="22"/>
      <c r="CV1130" s="22"/>
      <c r="CW1130" s="22"/>
      <c r="CX1130" s="22"/>
      <c r="CY1130" s="22"/>
      <c r="CZ1130" s="22"/>
      <c r="DA1130" s="22"/>
      <c r="DB1130" s="22"/>
      <c r="DC1130" s="22"/>
      <c r="DD1130" s="22"/>
      <c r="DE1130" s="22"/>
      <c r="DF1130" s="22"/>
      <c r="DG1130" s="22"/>
      <c r="DH1130" s="22"/>
      <c r="DI1130" s="22"/>
      <c r="DJ1130" s="22"/>
      <c r="DK1130" s="22"/>
      <c r="DL1130" s="22"/>
      <c r="DM1130" s="22"/>
      <c r="DN1130" s="22"/>
      <c r="DO1130" s="22"/>
      <c r="DP1130" s="22"/>
      <c r="DQ1130" s="22"/>
      <c r="DR1130" s="22"/>
      <c r="DS1130" s="22"/>
      <c r="DT1130" s="22"/>
      <c r="DU1130" s="22"/>
      <c r="DV1130" s="22"/>
      <c r="DW1130" s="22"/>
      <c r="DX1130" s="22"/>
      <c r="DY1130" s="22"/>
      <c r="DZ1130" s="22"/>
      <c r="EA1130" s="22"/>
      <c r="EB1130" s="22"/>
      <c r="EC1130" s="22"/>
      <c r="ED1130" s="22"/>
      <c r="EE1130" s="22"/>
      <c r="EF1130" s="22"/>
      <c r="EG1130" s="22"/>
      <c r="EH1130" s="22"/>
      <c r="EI1130" s="22"/>
      <c r="EJ1130" s="22"/>
      <c r="EK1130" s="22"/>
      <c r="EL1130" s="22"/>
      <c r="EM1130" s="22"/>
      <c r="EN1130" s="22"/>
      <c r="EO1130" s="22"/>
      <c r="EP1130" s="22"/>
      <c r="EQ1130" s="22"/>
      <c r="ER1130" s="22"/>
      <c r="ES1130" s="22"/>
      <c r="ET1130" s="22"/>
      <c r="EU1130" s="22"/>
      <c r="EV1130" s="22"/>
      <c r="EW1130" s="22"/>
      <c r="EX1130" s="22"/>
      <c r="EY1130" s="22"/>
      <c r="EZ1130" s="22"/>
      <c r="FA1130" s="22"/>
      <c r="FB1130" s="22"/>
      <c r="FC1130" s="22"/>
      <c r="FD1130" s="22"/>
      <c r="FE1130" s="22"/>
      <c r="FF1130" s="22"/>
      <c r="FG1130" s="22"/>
      <c r="FH1130" s="22"/>
      <c r="FI1130" s="22"/>
      <c r="FJ1130" s="22"/>
      <c r="FK1130" s="22"/>
      <c r="FL1130" s="22"/>
      <c r="FM1130" s="22"/>
      <c r="FN1130" s="22"/>
      <c r="FO1130" s="22"/>
      <c r="FP1130" s="22"/>
      <c r="FQ1130" s="22"/>
      <c r="FR1130" s="22"/>
      <c r="FS1130" s="22"/>
      <c r="FT1130" s="22"/>
      <c r="FU1130" s="22"/>
      <c r="FV1130" s="22"/>
      <c r="FW1130" s="22"/>
      <c r="FX1130" s="22"/>
      <c r="FY1130" s="22"/>
      <c r="FZ1130" s="22"/>
      <c r="GA1130" s="22"/>
      <c r="GB1130" s="22"/>
      <c r="GC1130" s="22"/>
      <c r="GD1130" s="22"/>
      <c r="GE1130" s="22"/>
      <c r="GF1130" s="22"/>
      <c r="GG1130" s="22"/>
      <c r="GH1130" s="22"/>
      <c r="GI1130" s="22"/>
      <c r="GJ1130" s="22"/>
      <c r="GK1130" s="22"/>
      <c r="GL1130" s="22"/>
      <c r="GM1130" s="22"/>
      <c r="GN1130" s="22"/>
      <c r="GO1130" s="22"/>
      <c r="GP1130" s="22"/>
      <c r="GQ1130" s="22"/>
      <c r="GR1130" s="22"/>
      <c r="GS1130" s="22"/>
      <c r="GT1130" s="22"/>
      <c r="GU1130" s="22"/>
      <c r="GV1130" s="22"/>
      <c r="GW1130" s="22"/>
      <c r="GX1130" s="22"/>
      <c r="GY1130" s="22"/>
      <c r="GZ1130" s="22"/>
      <c r="HA1130" s="22"/>
      <c r="HB1130" s="22"/>
      <c r="HC1130" s="22"/>
      <c r="HD1130" s="22"/>
      <c r="HE1130" s="22"/>
      <c r="HF1130" s="22"/>
      <c r="HG1130" s="22"/>
      <c r="HH1130" s="22"/>
      <c r="HI1130" s="22"/>
      <c r="HJ1130" s="22"/>
      <c r="HK1130" s="22"/>
      <c r="HL1130" s="22"/>
      <c r="HM1130" s="22"/>
      <c r="HN1130" s="22"/>
      <c r="HO1130" s="22"/>
      <c r="HP1130" s="22"/>
      <c r="HQ1130" s="22"/>
      <c r="HR1130" s="22"/>
      <c r="HS1130" s="22"/>
      <c r="HT1130" s="22"/>
      <c r="HU1130" s="22"/>
      <c r="HV1130" s="22"/>
      <c r="HW1130" s="22"/>
      <c r="HX1130" s="22"/>
      <c r="HY1130" s="22"/>
      <c r="HZ1130" s="22"/>
      <c r="IA1130" s="22"/>
      <c r="IB1130" s="22"/>
      <c r="IC1130" s="22"/>
      <c r="ID1130" s="22"/>
      <c r="IE1130" s="22"/>
      <c r="IF1130" s="22"/>
      <c r="IG1130" s="22"/>
      <c r="IH1130" s="22"/>
      <c r="II1130" s="22"/>
      <c r="IJ1130" s="22"/>
      <c r="IK1130" s="22"/>
      <c r="IL1130" s="22"/>
      <c r="IM1130" s="22"/>
      <c r="IN1130" s="22"/>
      <c r="IO1130" s="22"/>
    </row>
    <row r="1131" spans="1:249">
      <c r="A1131" s="32"/>
      <c r="B1131" s="22"/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3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  <c r="CC1131" s="22"/>
      <c r="CD1131" s="22"/>
      <c r="CE1131" s="22"/>
      <c r="CF1131" s="22"/>
      <c r="CG1131" s="22"/>
      <c r="CH1131" s="22"/>
      <c r="CI1131" s="22"/>
      <c r="CJ1131" s="22"/>
      <c r="CK1131" s="22"/>
      <c r="CL1131" s="22"/>
      <c r="CM1131" s="22"/>
      <c r="CN1131" s="22"/>
      <c r="CO1131" s="22"/>
      <c r="CP1131" s="22"/>
      <c r="CQ1131" s="22"/>
      <c r="CR1131" s="22"/>
      <c r="CS1131" s="22"/>
      <c r="CT1131" s="22"/>
      <c r="CU1131" s="22"/>
      <c r="CV1131" s="22"/>
      <c r="CW1131" s="22"/>
      <c r="CX1131" s="22"/>
      <c r="CY1131" s="22"/>
      <c r="CZ1131" s="22"/>
      <c r="DA1131" s="22"/>
      <c r="DB1131" s="22"/>
      <c r="DC1131" s="22"/>
      <c r="DD1131" s="22"/>
      <c r="DE1131" s="22"/>
      <c r="DF1131" s="22"/>
      <c r="DG1131" s="22"/>
      <c r="DH1131" s="22"/>
      <c r="DI1131" s="22"/>
      <c r="DJ1131" s="22"/>
      <c r="DK1131" s="22"/>
      <c r="DL1131" s="22"/>
      <c r="DM1131" s="22"/>
      <c r="DN1131" s="22"/>
      <c r="DO1131" s="22"/>
      <c r="DP1131" s="22"/>
      <c r="DQ1131" s="22"/>
      <c r="DR1131" s="22"/>
      <c r="DS1131" s="22"/>
      <c r="DT1131" s="22"/>
      <c r="DU1131" s="22"/>
      <c r="DV1131" s="22"/>
      <c r="DW1131" s="22"/>
      <c r="DX1131" s="22"/>
      <c r="DY1131" s="22"/>
      <c r="DZ1131" s="22"/>
      <c r="EA1131" s="22"/>
      <c r="EB1131" s="22"/>
      <c r="EC1131" s="22"/>
      <c r="ED1131" s="22"/>
      <c r="EE1131" s="22"/>
      <c r="EF1131" s="22"/>
      <c r="EG1131" s="22"/>
      <c r="EH1131" s="22"/>
      <c r="EI1131" s="22"/>
      <c r="EJ1131" s="22"/>
      <c r="EK1131" s="22"/>
      <c r="EL1131" s="22"/>
      <c r="EM1131" s="22"/>
      <c r="EN1131" s="22"/>
      <c r="EO1131" s="22"/>
      <c r="EP1131" s="22"/>
      <c r="EQ1131" s="22"/>
      <c r="ER1131" s="22"/>
      <c r="ES1131" s="22"/>
      <c r="ET1131" s="22"/>
      <c r="EU1131" s="22"/>
      <c r="EV1131" s="22"/>
      <c r="EW1131" s="22"/>
      <c r="EX1131" s="22"/>
      <c r="EY1131" s="22"/>
      <c r="EZ1131" s="22"/>
      <c r="FA1131" s="22"/>
      <c r="FB1131" s="22"/>
      <c r="FC1131" s="22"/>
      <c r="FD1131" s="22"/>
      <c r="FE1131" s="22"/>
      <c r="FF1131" s="22"/>
      <c r="FG1131" s="22"/>
      <c r="FH1131" s="22"/>
      <c r="FI1131" s="22"/>
      <c r="FJ1131" s="22"/>
      <c r="FK1131" s="22"/>
      <c r="FL1131" s="22"/>
      <c r="FM1131" s="22"/>
      <c r="FN1131" s="22"/>
      <c r="FO1131" s="22"/>
      <c r="FP1131" s="22"/>
      <c r="FQ1131" s="22"/>
      <c r="FR1131" s="22"/>
      <c r="FS1131" s="22"/>
      <c r="FT1131" s="22"/>
      <c r="FU1131" s="22"/>
      <c r="FV1131" s="22"/>
      <c r="FW1131" s="22"/>
      <c r="FX1131" s="22"/>
      <c r="FY1131" s="22"/>
      <c r="FZ1131" s="22"/>
      <c r="GA1131" s="22"/>
      <c r="GB1131" s="22"/>
      <c r="GC1131" s="22"/>
      <c r="GD1131" s="22"/>
      <c r="GE1131" s="22"/>
      <c r="GF1131" s="22"/>
      <c r="GG1131" s="22"/>
      <c r="GH1131" s="22"/>
      <c r="GI1131" s="22"/>
      <c r="GJ1131" s="22"/>
      <c r="GK1131" s="22"/>
      <c r="GL1131" s="22"/>
      <c r="GM1131" s="22"/>
      <c r="GN1131" s="22"/>
      <c r="GO1131" s="22"/>
      <c r="GP1131" s="22"/>
      <c r="GQ1131" s="22"/>
      <c r="GR1131" s="22"/>
      <c r="GS1131" s="22"/>
      <c r="GT1131" s="22"/>
      <c r="GU1131" s="22"/>
      <c r="GV1131" s="22"/>
      <c r="GW1131" s="22"/>
      <c r="GX1131" s="22"/>
      <c r="GY1131" s="22"/>
      <c r="GZ1131" s="22"/>
      <c r="HA1131" s="22"/>
      <c r="HB1131" s="22"/>
      <c r="HC1131" s="22"/>
      <c r="HD1131" s="22"/>
      <c r="HE1131" s="22"/>
      <c r="HF1131" s="22"/>
      <c r="HG1131" s="22"/>
      <c r="HH1131" s="22"/>
      <c r="HI1131" s="22"/>
      <c r="HJ1131" s="22"/>
      <c r="HK1131" s="22"/>
      <c r="HL1131" s="22"/>
      <c r="HM1131" s="22"/>
      <c r="HN1131" s="22"/>
      <c r="HO1131" s="22"/>
      <c r="HP1131" s="22"/>
      <c r="HQ1131" s="22"/>
      <c r="HR1131" s="22"/>
      <c r="HS1131" s="22"/>
      <c r="HT1131" s="22"/>
      <c r="HU1131" s="22"/>
      <c r="HV1131" s="22"/>
      <c r="HW1131" s="22"/>
      <c r="HX1131" s="22"/>
      <c r="HY1131" s="22"/>
      <c r="HZ1131" s="22"/>
      <c r="IA1131" s="22"/>
      <c r="IB1131" s="22"/>
      <c r="IC1131" s="22"/>
      <c r="ID1131" s="22"/>
      <c r="IE1131" s="22"/>
      <c r="IF1131" s="22"/>
      <c r="IG1131" s="22"/>
      <c r="IH1131" s="22"/>
      <c r="II1131" s="22"/>
      <c r="IJ1131" s="22"/>
      <c r="IK1131" s="22"/>
      <c r="IL1131" s="22"/>
      <c r="IM1131" s="22"/>
      <c r="IN1131" s="22"/>
      <c r="IO1131" s="22"/>
    </row>
    <row r="1132" spans="1:249">
      <c r="A1132" s="32"/>
      <c r="B1132" s="22"/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3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  <c r="CC1132" s="22"/>
      <c r="CD1132" s="22"/>
      <c r="CE1132" s="22"/>
      <c r="CF1132" s="22"/>
      <c r="CG1132" s="22"/>
      <c r="CH1132" s="22"/>
      <c r="CI1132" s="22"/>
      <c r="CJ1132" s="22"/>
      <c r="CK1132" s="22"/>
      <c r="CL1132" s="22"/>
      <c r="CM1132" s="22"/>
      <c r="CN1132" s="22"/>
      <c r="CO1132" s="22"/>
      <c r="CP1132" s="22"/>
      <c r="CQ1132" s="22"/>
      <c r="CR1132" s="22"/>
      <c r="CS1132" s="22"/>
      <c r="CT1132" s="22"/>
      <c r="CU1132" s="22"/>
      <c r="CV1132" s="22"/>
      <c r="CW1132" s="22"/>
      <c r="CX1132" s="22"/>
      <c r="CY1132" s="22"/>
      <c r="CZ1132" s="22"/>
      <c r="DA1132" s="22"/>
      <c r="DB1132" s="22"/>
      <c r="DC1132" s="22"/>
      <c r="DD1132" s="22"/>
      <c r="DE1132" s="22"/>
      <c r="DF1132" s="22"/>
      <c r="DG1132" s="22"/>
      <c r="DH1132" s="22"/>
      <c r="DI1132" s="22"/>
      <c r="DJ1132" s="22"/>
      <c r="DK1132" s="22"/>
      <c r="DL1132" s="22"/>
      <c r="DM1132" s="22"/>
      <c r="DN1132" s="22"/>
      <c r="DO1132" s="22"/>
      <c r="DP1132" s="22"/>
      <c r="DQ1132" s="22"/>
      <c r="DR1132" s="22"/>
      <c r="DS1132" s="22"/>
      <c r="DT1132" s="22"/>
      <c r="DU1132" s="22"/>
      <c r="DV1132" s="22"/>
      <c r="DW1132" s="22"/>
      <c r="DX1132" s="22"/>
      <c r="DY1132" s="22"/>
      <c r="DZ1132" s="22"/>
      <c r="EA1132" s="22"/>
      <c r="EB1132" s="22"/>
      <c r="EC1132" s="22"/>
      <c r="ED1132" s="22"/>
      <c r="EE1132" s="22"/>
      <c r="EF1132" s="22"/>
      <c r="EG1132" s="22"/>
      <c r="EH1132" s="22"/>
      <c r="EI1132" s="22"/>
      <c r="EJ1132" s="22"/>
      <c r="EK1132" s="22"/>
      <c r="EL1132" s="22"/>
      <c r="EM1132" s="22"/>
      <c r="EN1132" s="22"/>
      <c r="EO1132" s="22"/>
      <c r="EP1132" s="22"/>
      <c r="EQ1132" s="22"/>
      <c r="ER1132" s="22"/>
      <c r="ES1132" s="22"/>
      <c r="ET1132" s="22"/>
      <c r="EU1132" s="22"/>
      <c r="EV1132" s="22"/>
      <c r="EW1132" s="22"/>
      <c r="EX1132" s="22"/>
      <c r="EY1132" s="22"/>
      <c r="EZ1132" s="22"/>
      <c r="FA1132" s="22"/>
      <c r="FB1132" s="22"/>
      <c r="FC1132" s="22"/>
      <c r="FD1132" s="22"/>
      <c r="FE1132" s="22"/>
      <c r="FF1132" s="22"/>
      <c r="FG1132" s="22"/>
      <c r="FH1132" s="22"/>
      <c r="FI1132" s="22"/>
      <c r="FJ1132" s="22"/>
      <c r="FK1132" s="22"/>
      <c r="FL1132" s="22"/>
      <c r="FM1132" s="22"/>
      <c r="FN1132" s="22"/>
      <c r="FO1132" s="22"/>
      <c r="FP1132" s="22"/>
      <c r="FQ1132" s="22"/>
      <c r="FR1132" s="22"/>
      <c r="FS1132" s="22"/>
      <c r="FT1132" s="22"/>
      <c r="FU1132" s="22"/>
      <c r="FV1132" s="22"/>
      <c r="FW1132" s="22"/>
      <c r="FX1132" s="22"/>
      <c r="FY1132" s="22"/>
      <c r="FZ1132" s="22"/>
      <c r="GA1132" s="22"/>
      <c r="GB1132" s="22"/>
      <c r="GC1132" s="22"/>
      <c r="GD1132" s="22"/>
      <c r="GE1132" s="22"/>
      <c r="GF1132" s="22"/>
      <c r="GG1132" s="22"/>
      <c r="GH1132" s="22"/>
      <c r="GI1132" s="22"/>
      <c r="GJ1132" s="22"/>
      <c r="GK1132" s="22"/>
      <c r="GL1132" s="22"/>
      <c r="GM1132" s="22"/>
      <c r="GN1132" s="22"/>
      <c r="GO1132" s="22"/>
      <c r="GP1132" s="22"/>
      <c r="GQ1132" s="22"/>
      <c r="GR1132" s="22"/>
      <c r="GS1132" s="22"/>
      <c r="GT1132" s="22"/>
      <c r="GU1132" s="22"/>
      <c r="GV1132" s="22"/>
      <c r="GW1132" s="22"/>
      <c r="GX1132" s="22"/>
      <c r="GY1132" s="22"/>
      <c r="GZ1132" s="22"/>
      <c r="HA1132" s="22"/>
      <c r="HB1132" s="22"/>
      <c r="HC1132" s="22"/>
      <c r="HD1132" s="22"/>
      <c r="HE1132" s="22"/>
      <c r="HF1132" s="22"/>
      <c r="HG1132" s="22"/>
      <c r="HH1132" s="22"/>
      <c r="HI1132" s="22"/>
      <c r="HJ1132" s="22"/>
      <c r="HK1132" s="22"/>
      <c r="HL1132" s="22"/>
      <c r="HM1132" s="22"/>
      <c r="HN1132" s="22"/>
      <c r="HO1132" s="22"/>
      <c r="HP1132" s="22"/>
      <c r="HQ1132" s="22"/>
      <c r="HR1132" s="22"/>
      <c r="HS1132" s="22"/>
      <c r="HT1132" s="22"/>
      <c r="HU1132" s="22"/>
      <c r="HV1132" s="22"/>
      <c r="HW1132" s="22"/>
      <c r="HX1132" s="22"/>
      <c r="HY1132" s="22"/>
      <c r="HZ1132" s="22"/>
      <c r="IA1132" s="22"/>
      <c r="IB1132" s="22"/>
      <c r="IC1132" s="22"/>
      <c r="ID1132" s="22"/>
      <c r="IE1132" s="22"/>
      <c r="IF1132" s="22"/>
      <c r="IG1132" s="22"/>
      <c r="IH1132" s="22"/>
      <c r="II1132" s="22"/>
      <c r="IJ1132" s="22"/>
      <c r="IK1132" s="22"/>
      <c r="IL1132" s="22"/>
      <c r="IM1132" s="22"/>
      <c r="IN1132" s="22"/>
      <c r="IO1132" s="22"/>
    </row>
    <row r="1133" spans="1:249">
      <c r="A1133" s="32"/>
      <c r="B1133" s="22"/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3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2"/>
      <c r="BL1133" s="22"/>
      <c r="BM1133" s="22"/>
      <c r="BN1133" s="22"/>
      <c r="BO1133" s="22"/>
      <c r="BP1133" s="22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  <c r="CC1133" s="22"/>
      <c r="CD1133" s="22"/>
      <c r="CE1133" s="22"/>
      <c r="CF1133" s="22"/>
      <c r="CG1133" s="22"/>
      <c r="CH1133" s="22"/>
      <c r="CI1133" s="22"/>
      <c r="CJ1133" s="22"/>
      <c r="CK1133" s="22"/>
      <c r="CL1133" s="22"/>
      <c r="CM1133" s="22"/>
      <c r="CN1133" s="22"/>
      <c r="CO1133" s="22"/>
      <c r="CP1133" s="22"/>
      <c r="CQ1133" s="22"/>
      <c r="CR1133" s="22"/>
      <c r="CS1133" s="22"/>
      <c r="CT1133" s="22"/>
      <c r="CU1133" s="22"/>
      <c r="CV1133" s="22"/>
      <c r="CW1133" s="22"/>
      <c r="CX1133" s="22"/>
      <c r="CY1133" s="22"/>
      <c r="CZ1133" s="22"/>
      <c r="DA1133" s="22"/>
      <c r="DB1133" s="22"/>
      <c r="DC1133" s="22"/>
      <c r="DD1133" s="22"/>
      <c r="DE1133" s="22"/>
      <c r="DF1133" s="22"/>
      <c r="DG1133" s="22"/>
      <c r="DH1133" s="22"/>
      <c r="DI1133" s="22"/>
      <c r="DJ1133" s="22"/>
      <c r="DK1133" s="22"/>
      <c r="DL1133" s="22"/>
      <c r="DM1133" s="22"/>
      <c r="DN1133" s="22"/>
      <c r="DO1133" s="22"/>
      <c r="DP1133" s="22"/>
      <c r="DQ1133" s="22"/>
      <c r="DR1133" s="22"/>
      <c r="DS1133" s="22"/>
      <c r="DT1133" s="22"/>
      <c r="DU1133" s="22"/>
      <c r="DV1133" s="22"/>
      <c r="DW1133" s="22"/>
      <c r="DX1133" s="22"/>
      <c r="DY1133" s="22"/>
      <c r="DZ1133" s="22"/>
      <c r="EA1133" s="22"/>
      <c r="EB1133" s="22"/>
      <c r="EC1133" s="22"/>
      <c r="ED1133" s="22"/>
      <c r="EE1133" s="22"/>
      <c r="EF1133" s="22"/>
      <c r="EG1133" s="22"/>
      <c r="EH1133" s="22"/>
      <c r="EI1133" s="22"/>
      <c r="EJ1133" s="22"/>
      <c r="EK1133" s="22"/>
      <c r="EL1133" s="22"/>
      <c r="EM1133" s="22"/>
      <c r="EN1133" s="22"/>
      <c r="EO1133" s="22"/>
      <c r="EP1133" s="22"/>
      <c r="EQ1133" s="22"/>
      <c r="ER1133" s="22"/>
      <c r="ES1133" s="22"/>
      <c r="ET1133" s="22"/>
      <c r="EU1133" s="22"/>
      <c r="EV1133" s="22"/>
      <c r="EW1133" s="22"/>
      <c r="EX1133" s="22"/>
      <c r="EY1133" s="22"/>
      <c r="EZ1133" s="22"/>
      <c r="FA1133" s="22"/>
      <c r="FB1133" s="22"/>
      <c r="FC1133" s="22"/>
      <c r="FD1133" s="22"/>
      <c r="FE1133" s="22"/>
      <c r="FF1133" s="22"/>
      <c r="FG1133" s="22"/>
      <c r="FH1133" s="22"/>
      <c r="FI1133" s="22"/>
      <c r="FJ1133" s="22"/>
      <c r="FK1133" s="22"/>
      <c r="FL1133" s="22"/>
      <c r="FM1133" s="22"/>
      <c r="FN1133" s="22"/>
      <c r="FO1133" s="22"/>
      <c r="FP1133" s="22"/>
      <c r="FQ1133" s="22"/>
      <c r="FR1133" s="22"/>
      <c r="FS1133" s="22"/>
      <c r="FT1133" s="22"/>
      <c r="FU1133" s="22"/>
      <c r="FV1133" s="22"/>
      <c r="FW1133" s="22"/>
      <c r="FX1133" s="22"/>
      <c r="FY1133" s="22"/>
      <c r="FZ1133" s="22"/>
      <c r="GA1133" s="22"/>
      <c r="GB1133" s="22"/>
      <c r="GC1133" s="22"/>
      <c r="GD1133" s="22"/>
      <c r="GE1133" s="22"/>
      <c r="GF1133" s="22"/>
      <c r="GG1133" s="22"/>
      <c r="GH1133" s="22"/>
      <c r="GI1133" s="22"/>
      <c r="GJ1133" s="22"/>
      <c r="GK1133" s="22"/>
      <c r="GL1133" s="22"/>
      <c r="GM1133" s="22"/>
      <c r="GN1133" s="22"/>
      <c r="GO1133" s="22"/>
      <c r="GP1133" s="22"/>
      <c r="GQ1133" s="22"/>
      <c r="GR1133" s="22"/>
      <c r="GS1133" s="22"/>
      <c r="GT1133" s="22"/>
      <c r="GU1133" s="22"/>
      <c r="GV1133" s="22"/>
      <c r="GW1133" s="22"/>
      <c r="GX1133" s="22"/>
      <c r="GY1133" s="22"/>
      <c r="GZ1133" s="22"/>
      <c r="HA1133" s="22"/>
      <c r="HB1133" s="22"/>
      <c r="HC1133" s="22"/>
      <c r="HD1133" s="22"/>
      <c r="HE1133" s="22"/>
      <c r="HF1133" s="22"/>
      <c r="HG1133" s="22"/>
      <c r="HH1133" s="22"/>
      <c r="HI1133" s="22"/>
      <c r="HJ1133" s="22"/>
      <c r="HK1133" s="22"/>
      <c r="HL1133" s="22"/>
      <c r="HM1133" s="22"/>
      <c r="HN1133" s="22"/>
      <c r="HO1133" s="22"/>
      <c r="HP1133" s="22"/>
      <c r="HQ1133" s="22"/>
      <c r="HR1133" s="22"/>
      <c r="HS1133" s="22"/>
      <c r="HT1133" s="22"/>
      <c r="HU1133" s="22"/>
      <c r="HV1133" s="22"/>
      <c r="HW1133" s="22"/>
      <c r="HX1133" s="22"/>
      <c r="HY1133" s="22"/>
      <c r="HZ1133" s="22"/>
      <c r="IA1133" s="22"/>
      <c r="IB1133" s="22"/>
      <c r="IC1133" s="22"/>
      <c r="ID1133" s="22"/>
      <c r="IE1133" s="22"/>
      <c r="IF1133" s="22"/>
      <c r="IG1133" s="22"/>
      <c r="IH1133" s="22"/>
      <c r="II1133" s="22"/>
      <c r="IJ1133" s="22"/>
      <c r="IK1133" s="22"/>
      <c r="IL1133" s="22"/>
      <c r="IM1133" s="22"/>
      <c r="IN1133" s="22"/>
      <c r="IO1133" s="22"/>
    </row>
    <row r="1134" spans="1:249">
      <c r="A1134" s="32"/>
      <c r="B1134" s="22"/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3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2"/>
      <c r="BL1134" s="22"/>
      <c r="BM1134" s="22"/>
      <c r="BN1134" s="22"/>
      <c r="BO1134" s="22"/>
      <c r="BP1134" s="22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  <c r="CC1134" s="22"/>
      <c r="CD1134" s="22"/>
      <c r="CE1134" s="22"/>
      <c r="CF1134" s="22"/>
      <c r="CG1134" s="22"/>
      <c r="CH1134" s="22"/>
      <c r="CI1134" s="22"/>
      <c r="CJ1134" s="22"/>
      <c r="CK1134" s="22"/>
      <c r="CL1134" s="22"/>
      <c r="CM1134" s="22"/>
      <c r="CN1134" s="22"/>
      <c r="CO1134" s="22"/>
      <c r="CP1134" s="22"/>
      <c r="CQ1134" s="22"/>
      <c r="CR1134" s="22"/>
      <c r="CS1134" s="22"/>
      <c r="CT1134" s="22"/>
      <c r="CU1134" s="22"/>
      <c r="CV1134" s="22"/>
      <c r="CW1134" s="22"/>
      <c r="CX1134" s="22"/>
      <c r="CY1134" s="22"/>
      <c r="CZ1134" s="22"/>
      <c r="DA1134" s="22"/>
      <c r="DB1134" s="22"/>
      <c r="DC1134" s="22"/>
      <c r="DD1134" s="22"/>
      <c r="DE1134" s="22"/>
      <c r="DF1134" s="22"/>
      <c r="DG1134" s="22"/>
      <c r="DH1134" s="22"/>
      <c r="DI1134" s="22"/>
      <c r="DJ1134" s="22"/>
      <c r="DK1134" s="22"/>
      <c r="DL1134" s="22"/>
      <c r="DM1134" s="22"/>
      <c r="DN1134" s="22"/>
      <c r="DO1134" s="22"/>
      <c r="DP1134" s="22"/>
      <c r="DQ1134" s="22"/>
      <c r="DR1134" s="22"/>
      <c r="DS1134" s="22"/>
      <c r="DT1134" s="22"/>
      <c r="DU1134" s="22"/>
      <c r="DV1134" s="22"/>
      <c r="DW1134" s="22"/>
      <c r="DX1134" s="22"/>
      <c r="DY1134" s="22"/>
      <c r="DZ1134" s="22"/>
      <c r="EA1134" s="22"/>
      <c r="EB1134" s="22"/>
      <c r="EC1134" s="22"/>
      <c r="ED1134" s="22"/>
      <c r="EE1134" s="22"/>
      <c r="EF1134" s="22"/>
      <c r="EG1134" s="22"/>
      <c r="EH1134" s="22"/>
      <c r="EI1134" s="22"/>
      <c r="EJ1134" s="22"/>
      <c r="EK1134" s="22"/>
      <c r="EL1134" s="22"/>
      <c r="EM1134" s="22"/>
      <c r="EN1134" s="22"/>
      <c r="EO1134" s="22"/>
      <c r="EP1134" s="22"/>
      <c r="EQ1134" s="22"/>
      <c r="ER1134" s="22"/>
      <c r="ES1134" s="22"/>
      <c r="ET1134" s="22"/>
      <c r="EU1134" s="22"/>
      <c r="EV1134" s="22"/>
      <c r="EW1134" s="22"/>
      <c r="EX1134" s="22"/>
      <c r="EY1134" s="22"/>
      <c r="EZ1134" s="22"/>
      <c r="FA1134" s="22"/>
      <c r="FB1134" s="22"/>
      <c r="FC1134" s="22"/>
      <c r="FD1134" s="22"/>
      <c r="FE1134" s="22"/>
      <c r="FF1134" s="22"/>
      <c r="FG1134" s="22"/>
      <c r="FH1134" s="22"/>
      <c r="FI1134" s="22"/>
      <c r="FJ1134" s="22"/>
      <c r="FK1134" s="22"/>
      <c r="FL1134" s="22"/>
      <c r="FM1134" s="22"/>
      <c r="FN1134" s="22"/>
      <c r="FO1134" s="22"/>
      <c r="FP1134" s="22"/>
      <c r="FQ1134" s="22"/>
      <c r="FR1134" s="22"/>
      <c r="FS1134" s="22"/>
      <c r="FT1134" s="22"/>
      <c r="FU1134" s="22"/>
      <c r="FV1134" s="22"/>
      <c r="FW1134" s="22"/>
      <c r="FX1134" s="22"/>
      <c r="FY1134" s="22"/>
      <c r="FZ1134" s="22"/>
      <c r="GA1134" s="22"/>
      <c r="GB1134" s="22"/>
      <c r="GC1134" s="22"/>
      <c r="GD1134" s="22"/>
      <c r="GE1134" s="22"/>
      <c r="GF1134" s="22"/>
      <c r="GG1134" s="22"/>
      <c r="GH1134" s="22"/>
      <c r="GI1134" s="22"/>
      <c r="GJ1134" s="22"/>
      <c r="GK1134" s="22"/>
      <c r="GL1134" s="22"/>
      <c r="GM1134" s="22"/>
      <c r="GN1134" s="22"/>
      <c r="GO1134" s="22"/>
      <c r="GP1134" s="22"/>
      <c r="GQ1134" s="22"/>
      <c r="GR1134" s="22"/>
      <c r="GS1134" s="22"/>
      <c r="GT1134" s="22"/>
      <c r="GU1134" s="22"/>
      <c r="GV1134" s="22"/>
      <c r="GW1134" s="22"/>
      <c r="GX1134" s="22"/>
      <c r="GY1134" s="22"/>
      <c r="GZ1134" s="22"/>
      <c r="HA1134" s="22"/>
      <c r="HB1134" s="22"/>
      <c r="HC1134" s="22"/>
      <c r="HD1134" s="22"/>
      <c r="HE1134" s="22"/>
      <c r="HF1134" s="22"/>
      <c r="HG1134" s="22"/>
      <c r="HH1134" s="22"/>
      <c r="HI1134" s="22"/>
      <c r="HJ1134" s="22"/>
      <c r="HK1134" s="22"/>
      <c r="HL1134" s="22"/>
      <c r="HM1134" s="22"/>
      <c r="HN1134" s="22"/>
      <c r="HO1134" s="22"/>
      <c r="HP1134" s="22"/>
      <c r="HQ1134" s="22"/>
      <c r="HR1134" s="22"/>
      <c r="HS1134" s="22"/>
      <c r="HT1134" s="22"/>
      <c r="HU1134" s="22"/>
      <c r="HV1134" s="22"/>
      <c r="HW1134" s="22"/>
      <c r="HX1134" s="22"/>
      <c r="HY1134" s="22"/>
      <c r="HZ1134" s="22"/>
      <c r="IA1134" s="22"/>
      <c r="IB1134" s="22"/>
      <c r="IC1134" s="22"/>
      <c r="ID1134" s="22"/>
      <c r="IE1134" s="22"/>
      <c r="IF1134" s="22"/>
      <c r="IG1134" s="22"/>
      <c r="IH1134" s="22"/>
      <c r="II1134" s="22"/>
      <c r="IJ1134" s="22"/>
      <c r="IK1134" s="22"/>
      <c r="IL1134" s="22"/>
      <c r="IM1134" s="22"/>
      <c r="IN1134" s="22"/>
      <c r="IO1134" s="22"/>
    </row>
    <row r="1135" spans="1:249">
      <c r="A1135" s="32"/>
      <c r="B1135" s="22"/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3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2"/>
      <c r="BL1135" s="22"/>
      <c r="BM1135" s="22"/>
      <c r="BN1135" s="22"/>
      <c r="BO1135" s="22"/>
      <c r="BP1135" s="22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  <c r="CC1135" s="22"/>
      <c r="CD1135" s="22"/>
      <c r="CE1135" s="22"/>
      <c r="CF1135" s="22"/>
      <c r="CG1135" s="22"/>
      <c r="CH1135" s="22"/>
      <c r="CI1135" s="22"/>
      <c r="CJ1135" s="22"/>
      <c r="CK1135" s="22"/>
      <c r="CL1135" s="22"/>
      <c r="CM1135" s="22"/>
      <c r="CN1135" s="22"/>
      <c r="CO1135" s="22"/>
      <c r="CP1135" s="22"/>
      <c r="CQ1135" s="22"/>
      <c r="CR1135" s="22"/>
      <c r="CS1135" s="22"/>
      <c r="CT1135" s="22"/>
      <c r="CU1135" s="22"/>
      <c r="CV1135" s="22"/>
      <c r="CW1135" s="22"/>
      <c r="CX1135" s="22"/>
      <c r="CY1135" s="22"/>
      <c r="CZ1135" s="22"/>
      <c r="DA1135" s="22"/>
      <c r="DB1135" s="22"/>
      <c r="DC1135" s="22"/>
      <c r="DD1135" s="22"/>
      <c r="DE1135" s="22"/>
      <c r="DF1135" s="22"/>
      <c r="DG1135" s="22"/>
      <c r="DH1135" s="22"/>
      <c r="DI1135" s="22"/>
      <c r="DJ1135" s="22"/>
      <c r="DK1135" s="22"/>
      <c r="DL1135" s="22"/>
      <c r="DM1135" s="22"/>
      <c r="DN1135" s="22"/>
      <c r="DO1135" s="22"/>
      <c r="DP1135" s="22"/>
      <c r="DQ1135" s="22"/>
      <c r="DR1135" s="22"/>
      <c r="DS1135" s="22"/>
      <c r="DT1135" s="22"/>
      <c r="DU1135" s="22"/>
      <c r="DV1135" s="22"/>
      <c r="DW1135" s="22"/>
      <c r="DX1135" s="22"/>
      <c r="DY1135" s="22"/>
      <c r="DZ1135" s="22"/>
      <c r="EA1135" s="22"/>
      <c r="EB1135" s="22"/>
      <c r="EC1135" s="22"/>
      <c r="ED1135" s="22"/>
      <c r="EE1135" s="22"/>
      <c r="EF1135" s="22"/>
      <c r="EG1135" s="22"/>
      <c r="EH1135" s="22"/>
      <c r="EI1135" s="22"/>
      <c r="EJ1135" s="22"/>
      <c r="EK1135" s="22"/>
      <c r="EL1135" s="22"/>
      <c r="EM1135" s="22"/>
      <c r="EN1135" s="22"/>
      <c r="EO1135" s="22"/>
      <c r="EP1135" s="22"/>
      <c r="EQ1135" s="22"/>
      <c r="ER1135" s="22"/>
      <c r="ES1135" s="22"/>
      <c r="ET1135" s="22"/>
      <c r="EU1135" s="22"/>
      <c r="EV1135" s="22"/>
      <c r="EW1135" s="22"/>
      <c r="EX1135" s="22"/>
      <c r="EY1135" s="22"/>
      <c r="EZ1135" s="22"/>
      <c r="FA1135" s="22"/>
      <c r="FB1135" s="22"/>
      <c r="FC1135" s="22"/>
      <c r="FD1135" s="22"/>
      <c r="FE1135" s="22"/>
      <c r="FF1135" s="22"/>
      <c r="FG1135" s="22"/>
      <c r="FH1135" s="22"/>
      <c r="FI1135" s="22"/>
      <c r="FJ1135" s="22"/>
      <c r="FK1135" s="22"/>
      <c r="FL1135" s="22"/>
      <c r="FM1135" s="22"/>
      <c r="FN1135" s="22"/>
      <c r="FO1135" s="22"/>
      <c r="FP1135" s="22"/>
      <c r="FQ1135" s="22"/>
      <c r="FR1135" s="22"/>
      <c r="FS1135" s="22"/>
      <c r="FT1135" s="22"/>
      <c r="FU1135" s="22"/>
      <c r="FV1135" s="22"/>
      <c r="FW1135" s="22"/>
      <c r="FX1135" s="22"/>
      <c r="FY1135" s="22"/>
      <c r="FZ1135" s="22"/>
      <c r="GA1135" s="22"/>
      <c r="GB1135" s="22"/>
      <c r="GC1135" s="22"/>
      <c r="GD1135" s="22"/>
      <c r="GE1135" s="22"/>
      <c r="GF1135" s="22"/>
      <c r="GG1135" s="22"/>
      <c r="GH1135" s="22"/>
      <c r="GI1135" s="22"/>
      <c r="GJ1135" s="22"/>
      <c r="GK1135" s="22"/>
      <c r="GL1135" s="22"/>
      <c r="GM1135" s="22"/>
      <c r="GN1135" s="22"/>
      <c r="GO1135" s="22"/>
      <c r="GP1135" s="22"/>
      <c r="GQ1135" s="22"/>
      <c r="GR1135" s="22"/>
      <c r="GS1135" s="22"/>
      <c r="GT1135" s="22"/>
      <c r="GU1135" s="22"/>
      <c r="GV1135" s="22"/>
      <c r="GW1135" s="22"/>
      <c r="GX1135" s="22"/>
      <c r="GY1135" s="22"/>
      <c r="GZ1135" s="22"/>
      <c r="HA1135" s="22"/>
      <c r="HB1135" s="22"/>
      <c r="HC1135" s="22"/>
      <c r="HD1135" s="22"/>
      <c r="HE1135" s="22"/>
      <c r="HF1135" s="22"/>
      <c r="HG1135" s="22"/>
      <c r="HH1135" s="22"/>
      <c r="HI1135" s="22"/>
      <c r="HJ1135" s="22"/>
      <c r="HK1135" s="22"/>
      <c r="HL1135" s="22"/>
      <c r="HM1135" s="22"/>
      <c r="HN1135" s="22"/>
      <c r="HO1135" s="22"/>
      <c r="HP1135" s="22"/>
      <c r="HQ1135" s="22"/>
      <c r="HR1135" s="22"/>
      <c r="HS1135" s="22"/>
      <c r="HT1135" s="22"/>
      <c r="HU1135" s="22"/>
      <c r="HV1135" s="22"/>
      <c r="HW1135" s="22"/>
      <c r="HX1135" s="22"/>
      <c r="HY1135" s="22"/>
      <c r="HZ1135" s="22"/>
      <c r="IA1135" s="22"/>
      <c r="IB1135" s="22"/>
      <c r="IC1135" s="22"/>
      <c r="ID1135" s="22"/>
      <c r="IE1135" s="22"/>
      <c r="IF1135" s="22"/>
      <c r="IG1135" s="22"/>
      <c r="IH1135" s="22"/>
      <c r="II1135" s="22"/>
      <c r="IJ1135" s="22"/>
      <c r="IK1135" s="22"/>
      <c r="IL1135" s="22"/>
      <c r="IM1135" s="22"/>
      <c r="IN1135" s="22"/>
      <c r="IO1135" s="22"/>
    </row>
    <row r="1136" spans="1:249">
      <c r="A1136" s="32"/>
      <c r="B1136" s="22"/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3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  <c r="CC1136" s="22"/>
      <c r="CD1136" s="22"/>
      <c r="CE1136" s="22"/>
      <c r="CF1136" s="22"/>
      <c r="CG1136" s="22"/>
      <c r="CH1136" s="22"/>
      <c r="CI1136" s="22"/>
      <c r="CJ1136" s="22"/>
      <c r="CK1136" s="22"/>
      <c r="CL1136" s="22"/>
      <c r="CM1136" s="22"/>
      <c r="CN1136" s="22"/>
      <c r="CO1136" s="22"/>
      <c r="CP1136" s="22"/>
      <c r="CQ1136" s="22"/>
      <c r="CR1136" s="22"/>
      <c r="CS1136" s="22"/>
      <c r="CT1136" s="22"/>
      <c r="CU1136" s="22"/>
      <c r="CV1136" s="22"/>
      <c r="CW1136" s="22"/>
      <c r="CX1136" s="22"/>
      <c r="CY1136" s="22"/>
      <c r="CZ1136" s="22"/>
      <c r="DA1136" s="22"/>
      <c r="DB1136" s="22"/>
      <c r="DC1136" s="22"/>
      <c r="DD1136" s="22"/>
      <c r="DE1136" s="22"/>
      <c r="DF1136" s="22"/>
      <c r="DG1136" s="22"/>
      <c r="DH1136" s="22"/>
      <c r="DI1136" s="22"/>
      <c r="DJ1136" s="22"/>
      <c r="DK1136" s="22"/>
      <c r="DL1136" s="22"/>
      <c r="DM1136" s="22"/>
      <c r="DN1136" s="22"/>
      <c r="DO1136" s="22"/>
      <c r="DP1136" s="22"/>
      <c r="DQ1136" s="22"/>
      <c r="DR1136" s="22"/>
      <c r="DS1136" s="22"/>
      <c r="DT1136" s="22"/>
      <c r="DU1136" s="22"/>
      <c r="DV1136" s="22"/>
      <c r="DW1136" s="22"/>
      <c r="DX1136" s="22"/>
      <c r="DY1136" s="22"/>
      <c r="DZ1136" s="22"/>
      <c r="EA1136" s="22"/>
      <c r="EB1136" s="22"/>
      <c r="EC1136" s="22"/>
      <c r="ED1136" s="22"/>
      <c r="EE1136" s="22"/>
      <c r="EF1136" s="22"/>
      <c r="EG1136" s="22"/>
      <c r="EH1136" s="22"/>
      <c r="EI1136" s="22"/>
      <c r="EJ1136" s="22"/>
      <c r="EK1136" s="22"/>
      <c r="EL1136" s="22"/>
      <c r="EM1136" s="22"/>
      <c r="EN1136" s="22"/>
      <c r="EO1136" s="22"/>
      <c r="EP1136" s="22"/>
      <c r="EQ1136" s="22"/>
      <c r="ER1136" s="22"/>
      <c r="ES1136" s="22"/>
      <c r="ET1136" s="22"/>
      <c r="EU1136" s="22"/>
      <c r="EV1136" s="22"/>
      <c r="EW1136" s="22"/>
      <c r="EX1136" s="22"/>
      <c r="EY1136" s="22"/>
      <c r="EZ1136" s="22"/>
      <c r="FA1136" s="22"/>
      <c r="FB1136" s="22"/>
      <c r="FC1136" s="22"/>
      <c r="FD1136" s="22"/>
      <c r="FE1136" s="22"/>
      <c r="FF1136" s="22"/>
      <c r="FG1136" s="22"/>
      <c r="FH1136" s="22"/>
      <c r="FI1136" s="22"/>
      <c r="FJ1136" s="22"/>
      <c r="FK1136" s="22"/>
      <c r="FL1136" s="22"/>
      <c r="FM1136" s="22"/>
      <c r="FN1136" s="22"/>
      <c r="FO1136" s="22"/>
      <c r="FP1136" s="22"/>
      <c r="FQ1136" s="22"/>
      <c r="FR1136" s="22"/>
      <c r="FS1136" s="22"/>
      <c r="FT1136" s="22"/>
      <c r="FU1136" s="22"/>
      <c r="FV1136" s="22"/>
      <c r="FW1136" s="22"/>
      <c r="FX1136" s="22"/>
      <c r="FY1136" s="22"/>
      <c r="FZ1136" s="22"/>
      <c r="GA1136" s="22"/>
      <c r="GB1136" s="22"/>
      <c r="GC1136" s="22"/>
      <c r="GD1136" s="22"/>
      <c r="GE1136" s="22"/>
      <c r="GF1136" s="22"/>
      <c r="GG1136" s="22"/>
      <c r="GH1136" s="22"/>
      <c r="GI1136" s="22"/>
      <c r="GJ1136" s="22"/>
      <c r="GK1136" s="22"/>
      <c r="GL1136" s="22"/>
      <c r="GM1136" s="22"/>
      <c r="GN1136" s="22"/>
      <c r="GO1136" s="22"/>
      <c r="GP1136" s="22"/>
      <c r="GQ1136" s="22"/>
      <c r="GR1136" s="22"/>
      <c r="GS1136" s="22"/>
      <c r="GT1136" s="22"/>
      <c r="GU1136" s="22"/>
      <c r="GV1136" s="22"/>
      <c r="GW1136" s="22"/>
      <c r="GX1136" s="22"/>
      <c r="GY1136" s="22"/>
      <c r="GZ1136" s="22"/>
      <c r="HA1136" s="22"/>
      <c r="HB1136" s="22"/>
      <c r="HC1136" s="22"/>
      <c r="HD1136" s="22"/>
      <c r="HE1136" s="22"/>
      <c r="HF1136" s="22"/>
      <c r="HG1136" s="22"/>
      <c r="HH1136" s="22"/>
      <c r="HI1136" s="22"/>
      <c r="HJ1136" s="22"/>
      <c r="HK1136" s="22"/>
      <c r="HL1136" s="22"/>
      <c r="HM1136" s="22"/>
      <c r="HN1136" s="22"/>
      <c r="HO1136" s="22"/>
      <c r="HP1136" s="22"/>
      <c r="HQ1136" s="22"/>
      <c r="HR1136" s="22"/>
      <c r="HS1136" s="22"/>
      <c r="HT1136" s="22"/>
      <c r="HU1136" s="22"/>
      <c r="HV1136" s="22"/>
      <c r="HW1136" s="22"/>
      <c r="HX1136" s="22"/>
      <c r="HY1136" s="22"/>
      <c r="HZ1136" s="22"/>
      <c r="IA1136" s="22"/>
      <c r="IB1136" s="22"/>
      <c r="IC1136" s="22"/>
      <c r="ID1136" s="22"/>
      <c r="IE1136" s="22"/>
      <c r="IF1136" s="22"/>
      <c r="IG1136" s="22"/>
      <c r="IH1136" s="22"/>
      <c r="II1136" s="22"/>
      <c r="IJ1136" s="22"/>
      <c r="IK1136" s="22"/>
      <c r="IL1136" s="22"/>
      <c r="IM1136" s="22"/>
      <c r="IN1136" s="22"/>
      <c r="IO1136" s="22"/>
    </row>
    <row r="1137" spans="1:249">
      <c r="A1137" s="32"/>
      <c r="B1137" s="22"/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3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22"/>
      <c r="DH1137" s="22"/>
      <c r="DI1137" s="22"/>
      <c r="DJ1137" s="22"/>
      <c r="DK1137" s="22"/>
      <c r="DL1137" s="22"/>
      <c r="DM1137" s="22"/>
      <c r="DN1137" s="22"/>
      <c r="DO1137" s="22"/>
      <c r="DP1137" s="22"/>
      <c r="DQ1137" s="22"/>
      <c r="DR1137" s="22"/>
      <c r="DS1137" s="22"/>
      <c r="DT1137" s="22"/>
      <c r="DU1137" s="22"/>
      <c r="DV1137" s="22"/>
      <c r="DW1137" s="22"/>
      <c r="DX1137" s="22"/>
      <c r="DY1137" s="22"/>
      <c r="DZ1137" s="22"/>
      <c r="EA1137" s="22"/>
      <c r="EB1137" s="22"/>
      <c r="EC1137" s="22"/>
      <c r="ED1137" s="22"/>
      <c r="EE1137" s="22"/>
      <c r="EF1137" s="22"/>
      <c r="EG1137" s="22"/>
      <c r="EH1137" s="22"/>
      <c r="EI1137" s="22"/>
      <c r="EJ1137" s="22"/>
      <c r="EK1137" s="22"/>
      <c r="EL1137" s="22"/>
      <c r="EM1137" s="22"/>
      <c r="EN1137" s="22"/>
      <c r="EO1137" s="22"/>
      <c r="EP1137" s="22"/>
      <c r="EQ1137" s="22"/>
      <c r="ER1137" s="22"/>
      <c r="ES1137" s="22"/>
      <c r="ET1137" s="22"/>
      <c r="EU1137" s="22"/>
      <c r="EV1137" s="22"/>
      <c r="EW1137" s="22"/>
      <c r="EX1137" s="22"/>
      <c r="EY1137" s="22"/>
      <c r="EZ1137" s="22"/>
      <c r="FA1137" s="22"/>
      <c r="FB1137" s="22"/>
      <c r="FC1137" s="22"/>
      <c r="FD1137" s="22"/>
      <c r="FE1137" s="22"/>
      <c r="FF1137" s="22"/>
      <c r="FG1137" s="22"/>
      <c r="FH1137" s="22"/>
      <c r="FI1137" s="22"/>
      <c r="FJ1137" s="22"/>
      <c r="FK1137" s="22"/>
      <c r="FL1137" s="22"/>
      <c r="FM1137" s="22"/>
      <c r="FN1137" s="22"/>
      <c r="FO1137" s="22"/>
      <c r="FP1137" s="22"/>
      <c r="FQ1137" s="22"/>
      <c r="FR1137" s="22"/>
      <c r="FS1137" s="22"/>
      <c r="FT1137" s="22"/>
      <c r="FU1137" s="22"/>
      <c r="FV1137" s="22"/>
      <c r="FW1137" s="22"/>
      <c r="FX1137" s="22"/>
      <c r="FY1137" s="22"/>
      <c r="FZ1137" s="22"/>
      <c r="GA1137" s="22"/>
      <c r="GB1137" s="22"/>
      <c r="GC1137" s="22"/>
      <c r="GD1137" s="22"/>
      <c r="GE1137" s="22"/>
      <c r="GF1137" s="22"/>
      <c r="GG1137" s="22"/>
      <c r="GH1137" s="22"/>
      <c r="GI1137" s="22"/>
      <c r="GJ1137" s="22"/>
      <c r="GK1137" s="22"/>
      <c r="GL1137" s="22"/>
      <c r="GM1137" s="22"/>
      <c r="GN1137" s="22"/>
      <c r="GO1137" s="22"/>
      <c r="GP1137" s="22"/>
      <c r="GQ1137" s="22"/>
      <c r="GR1137" s="22"/>
      <c r="GS1137" s="22"/>
      <c r="GT1137" s="22"/>
      <c r="GU1137" s="22"/>
      <c r="GV1137" s="22"/>
      <c r="GW1137" s="22"/>
      <c r="GX1137" s="22"/>
      <c r="GY1137" s="22"/>
      <c r="GZ1137" s="22"/>
      <c r="HA1137" s="22"/>
      <c r="HB1137" s="22"/>
      <c r="HC1137" s="22"/>
      <c r="HD1137" s="22"/>
      <c r="HE1137" s="22"/>
      <c r="HF1137" s="22"/>
      <c r="HG1137" s="22"/>
      <c r="HH1137" s="22"/>
      <c r="HI1137" s="22"/>
      <c r="HJ1137" s="22"/>
      <c r="HK1137" s="22"/>
      <c r="HL1137" s="22"/>
      <c r="HM1137" s="22"/>
      <c r="HN1137" s="22"/>
      <c r="HO1137" s="22"/>
      <c r="HP1137" s="22"/>
      <c r="HQ1137" s="22"/>
      <c r="HR1137" s="22"/>
      <c r="HS1137" s="22"/>
      <c r="HT1137" s="22"/>
      <c r="HU1137" s="22"/>
      <c r="HV1137" s="22"/>
      <c r="HW1137" s="22"/>
      <c r="HX1137" s="22"/>
      <c r="HY1137" s="22"/>
      <c r="HZ1137" s="22"/>
      <c r="IA1137" s="22"/>
      <c r="IB1137" s="22"/>
      <c r="IC1137" s="22"/>
      <c r="ID1137" s="22"/>
      <c r="IE1137" s="22"/>
      <c r="IF1137" s="22"/>
      <c r="IG1137" s="22"/>
      <c r="IH1137" s="22"/>
      <c r="II1137" s="22"/>
      <c r="IJ1137" s="22"/>
      <c r="IK1137" s="22"/>
      <c r="IL1137" s="22"/>
      <c r="IM1137" s="22"/>
      <c r="IN1137" s="22"/>
      <c r="IO1137" s="22"/>
    </row>
    <row r="1138" spans="1:249">
      <c r="A1138" s="32"/>
      <c r="B1138" s="22"/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3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  <c r="CC1138" s="22"/>
      <c r="CD1138" s="22"/>
      <c r="CE1138" s="22"/>
      <c r="CF1138" s="22"/>
      <c r="CG1138" s="22"/>
      <c r="CH1138" s="22"/>
      <c r="CI1138" s="22"/>
      <c r="CJ1138" s="22"/>
      <c r="CK1138" s="22"/>
      <c r="CL1138" s="22"/>
      <c r="CM1138" s="22"/>
      <c r="CN1138" s="22"/>
      <c r="CO1138" s="22"/>
      <c r="CP1138" s="22"/>
      <c r="CQ1138" s="22"/>
      <c r="CR1138" s="22"/>
      <c r="CS1138" s="22"/>
      <c r="CT1138" s="22"/>
      <c r="CU1138" s="22"/>
      <c r="CV1138" s="22"/>
      <c r="CW1138" s="22"/>
      <c r="CX1138" s="22"/>
      <c r="CY1138" s="22"/>
      <c r="CZ1138" s="22"/>
      <c r="DA1138" s="22"/>
      <c r="DB1138" s="22"/>
      <c r="DC1138" s="22"/>
      <c r="DD1138" s="22"/>
      <c r="DE1138" s="22"/>
      <c r="DF1138" s="22"/>
      <c r="DG1138" s="22"/>
      <c r="DH1138" s="22"/>
      <c r="DI1138" s="22"/>
      <c r="DJ1138" s="22"/>
      <c r="DK1138" s="22"/>
      <c r="DL1138" s="22"/>
      <c r="DM1138" s="22"/>
      <c r="DN1138" s="22"/>
      <c r="DO1138" s="22"/>
      <c r="DP1138" s="22"/>
      <c r="DQ1138" s="22"/>
      <c r="DR1138" s="22"/>
      <c r="DS1138" s="22"/>
      <c r="DT1138" s="22"/>
      <c r="DU1138" s="22"/>
      <c r="DV1138" s="22"/>
      <c r="DW1138" s="22"/>
      <c r="DX1138" s="22"/>
      <c r="DY1138" s="22"/>
      <c r="DZ1138" s="22"/>
      <c r="EA1138" s="22"/>
      <c r="EB1138" s="22"/>
      <c r="EC1138" s="22"/>
      <c r="ED1138" s="22"/>
      <c r="EE1138" s="22"/>
      <c r="EF1138" s="22"/>
      <c r="EG1138" s="22"/>
      <c r="EH1138" s="22"/>
      <c r="EI1138" s="22"/>
      <c r="EJ1138" s="22"/>
      <c r="EK1138" s="22"/>
      <c r="EL1138" s="22"/>
      <c r="EM1138" s="22"/>
      <c r="EN1138" s="22"/>
      <c r="EO1138" s="22"/>
      <c r="EP1138" s="22"/>
      <c r="EQ1138" s="22"/>
      <c r="ER1138" s="22"/>
      <c r="ES1138" s="22"/>
      <c r="ET1138" s="22"/>
      <c r="EU1138" s="22"/>
      <c r="EV1138" s="22"/>
      <c r="EW1138" s="22"/>
      <c r="EX1138" s="22"/>
      <c r="EY1138" s="22"/>
      <c r="EZ1138" s="22"/>
      <c r="FA1138" s="22"/>
      <c r="FB1138" s="22"/>
      <c r="FC1138" s="22"/>
      <c r="FD1138" s="22"/>
      <c r="FE1138" s="22"/>
      <c r="FF1138" s="22"/>
      <c r="FG1138" s="22"/>
      <c r="FH1138" s="22"/>
      <c r="FI1138" s="22"/>
      <c r="FJ1138" s="22"/>
      <c r="FK1138" s="22"/>
      <c r="FL1138" s="22"/>
      <c r="FM1138" s="22"/>
      <c r="FN1138" s="22"/>
      <c r="FO1138" s="22"/>
      <c r="FP1138" s="22"/>
      <c r="FQ1138" s="22"/>
      <c r="FR1138" s="22"/>
      <c r="FS1138" s="22"/>
      <c r="FT1138" s="22"/>
      <c r="FU1138" s="22"/>
      <c r="FV1138" s="22"/>
      <c r="FW1138" s="22"/>
      <c r="FX1138" s="22"/>
      <c r="FY1138" s="22"/>
      <c r="FZ1138" s="22"/>
      <c r="GA1138" s="22"/>
      <c r="GB1138" s="22"/>
      <c r="GC1138" s="22"/>
      <c r="GD1138" s="22"/>
      <c r="GE1138" s="22"/>
      <c r="GF1138" s="22"/>
      <c r="GG1138" s="22"/>
      <c r="GH1138" s="22"/>
      <c r="GI1138" s="22"/>
      <c r="GJ1138" s="22"/>
      <c r="GK1138" s="22"/>
      <c r="GL1138" s="22"/>
      <c r="GM1138" s="22"/>
      <c r="GN1138" s="22"/>
      <c r="GO1138" s="22"/>
      <c r="GP1138" s="22"/>
      <c r="GQ1138" s="22"/>
      <c r="GR1138" s="22"/>
      <c r="GS1138" s="22"/>
      <c r="GT1138" s="22"/>
      <c r="GU1138" s="22"/>
      <c r="GV1138" s="22"/>
      <c r="GW1138" s="22"/>
      <c r="GX1138" s="22"/>
      <c r="GY1138" s="22"/>
      <c r="GZ1138" s="22"/>
      <c r="HA1138" s="22"/>
      <c r="HB1138" s="22"/>
      <c r="HC1138" s="22"/>
      <c r="HD1138" s="22"/>
      <c r="HE1138" s="22"/>
      <c r="HF1138" s="22"/>
      <c r="HG1138" s="22"/>
      <c r="HH1138" s="22"/>
      <c r="HI1138" s="22"/>
      <c r="HJ1138" s="22"/>
      <c r="HK1138" s="22"/>
      <c r="HL1138" s="22"/>
      <c r="HM1138" s="22"/>
      <c r="HN1138" s="22"/>
      <c r="HO1138" s="22"/>
      <c r="HP1138" s="22"/>
      <c r="HQ1138" s="22"/>
      <c r="HR1138" s="22"/>
      <c r="HS1138" s="22"/>
      <c r="HT1138" s="22"/>
      <c r="HU1138" s="22"/>
      <c r="HV1138" s="22"/>
      <c r="HW1138" s="22"/>
      <c r="HX1138" s="22"/>
      <c r="HY1138" s="22"/>
      <c r="HZ1138" s="22"/>
      <c r="IA1138" s="22"/>
      <c r="IB1138" s="22"/>
      <c r="IC1138" s="22"/>
      <c r="ID1138" s="22"/>
      <c r="IE1138" s="22"/>
      <c r="IF1138" s="22"/>
      <c r="IG1138" s="22"/>
      <c r="IH1138" s="22"/>
      <c r="II1138" s="22"/>
      <c r="IJ1138" s="22"/>
      <c r="IK1138" s="22"/>
      <c r="IL1138" s="22"/>
      <c r="IM1138" s="22"/>
      <c r="IN1138" s="22"/>
      <c r="IO1138" s="22"/>
    </row>
    <row r="1139" spans="1:249">
      <c r="A1139" s="32"/>
      <c r="B1139" s="22"/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3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2"/>
      <c r="BL1139" s="22"/>
      <c r="BM1139" s="22"/>
      <c r="BN1139" s="22"/>
      <c r="BO1139" s="22"/>
      <c r="BP1139" s="22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  <c r="CC1139" s="22"/>
      <c r="CD1139" s="22"/>
      <c r="CE1139" s="22"/>
      <c r="CF1139" s="22"/>
      <c r="CG1139" s="22"/>
      <c r="CH1139" s="22"/>
      <c r="CI1139" s="22"/>
      <c r="CJ1139" s="22"/>
      <c r="CK1139" s="22"/>
      <c r="CL1139" s="22"/>
      <c r="CM1139" s="22"/>
      <c r="CN1139" s="22"/>
      <c r="CO1139" s="22"/>
      <c r="CP1139" s="22"/>
      <c r="CQ1139" s="22"/>
      <c r="CR1139" s="22"/>
      <c r="CS1139" s="22"/>
      <c r="CT1139" s="22"/>
      <c r="CU1139" s="22"/>
      <c r="CV1139" s="22"/>
      <c r="CW1139" s="22"/>
      <c r="CX1139" s="22"/>
      <c r="CY1139" s="22"/>
      <c r="CZ1139" s="22"/>
      <c r="DA1139" s="22"/>
      <c r="DB1139" s="22"/>
      <c r="DC1139" s="22"/>
      <c r="DD1139" s="22"/>
      <c r="DE1139" s="22"/>
      <c r="DF1139" s="22"/>
      <c r="DG1139" s="22"/>
      <c r="DH1139" s="22"/>
      <c r="DI1139" s="22"/>
      <c r="DJ1139" s="22"/>
      <c r="DK1139" s="22"/>
      <c r="DL1139" s="22"/>
      <c r="DM1139" s="22"/>
      <c r="DN1139" s="22"/>
      <c r="DO1139" s="22"/>
      <c r="DP1139" s="22"/>
      <c r="DQ1139" s="22"/>
      <c r="DR1139" s="22"/>
      <c r="DS1139" s="22"/>
      <c r="DT1139" s="22"/>
      <c r="DU1139" s="22"/>
      <c r="DV1139" s="22"/>
      <c r="DW1139" s="22"/>
      <c r="DX1139" s="22"/>
      <c r="DY1139" s="22"/>
      <c r="DZ1139" s="22"/>
      <c r="EA1139" s="22"/>
      <c r="EB1139" s="22"/>
      <c r="EC1139" s="22"/>
      <c r="ED1139" s="22"/>
      <c r="EE1139" s="22"/>
      <c r="EF1139" s="22"/>
      <c r="EG1139" s="22"/>
      <c r="EH1139" s="22"/>
      <c r="EI1139" s="22"/>
      <c r="EJ1139" s="22"/>
      <c r="EK1139" s="22"/>
      <c r="EL1139" s="22"/>
      <c r="EM1139" s="22"/>
      <c r="EN1139" s="22"/>
      <c r="EO1139" s="22"/>
      <c r="EP1139" s="22"/>
      <c r="EQ1139" s="22"/>
      <c r="ER1139" s="22"/>
      <c r="ES1139" s="22"/>
      <c r="ET1139" s="22"/>
      <c r="EU1139" s="22"/>
      <c r="EV1139" s="22"/>
      <c r="EW1139" s="22"/>
      <c r="EX1139" s="22"/>
      <c r="EY1139" s="22"/>
      <c r="EZ1139" s="22"/>
      <c r="FA1139" s="22"/>
      <c r="FB1139" s="22"/>
      <c r="FC1139" s="22"/>
      <c r="FD1139" s="22"/>
      <c r="FE1139" s="22"/>
      <c r="FF1139" s="22"/>
      <c r="FG1139" s="22"/>
      <c r="FH1139" s="22"/>
      <c r="FI1139" s="22"/>
      <c r="FJ1139" s="22"/>
      <c r="FK1139" s="22"/>
      <c r="FL1139" s="22"/>
      <c r="FM1139" s="22"/>
      <c r="FN1139" s="22"/>
      <c r="FO1139" s="22"/>
      <c r="FP1139" s="22"/>
      <c r="FQ1139" s="22"/>
      <c r="FR1139" s="22"/>
      <c r="FS1139" s="22"/>
      <c r="FT1139" s="22"/>
      <c r="FU1139" s="22"/>
      <c r="FV1139" s="22"/>
      <c r="FW1139" s="22"/>
      <c r="FX1139" s="22"/>
      <c r="FY1139" s="22"/>
      <c r="FZ1139" s="22"/>
      <c r="GA1139" s="22"/>
      <c r="GB1139" s="22"/>
      <c r="GC1139" s="22"/>
      <c r="GD1139" s="22"/>
      <c r="GE1139" s="22"/>
      <c r="GF1139" s="22"/>
      <c r="GG1139" s="22"/>
      <c r="GH1139" s="22"/>
      <c r="GI1139" s="22"/>
      <c r="GJ1139" s="22"/>
      <c r="GK1139" s="22"/>
      <c r="GL1139" s="22"/>
      <c r="GM1139" s="22"/>
      <c r="GN1139" s="22"/>
      <c r="GO1139" s="22"/>
      <c r="GP1139" s="22"/>
      <c r="GQ1139" s="22"/>
      <c r="GR1139" s="22"/>
      <c r="GS1139" s="22"/>
      <c r="GT1139" s="22"/>
      <c r="GU1139" s="22"/>
      <c r="GV1139" s="22"/>
      <c r="GW1139" s="22"/>
      <c r="GX1139" s="22"/>
      <c r="GY1139" s="22"/>
      <c r="GZ1139" s="22"/>
      <c r="HA1139" s="22"/>
      <c r="HB1139" s="22"/>
      <c r="HC1139" s="22"/>
      <c r="HD1139" s="22"/>
      <c r="HE1139" s="22"/>
      <c r="HF1139" s="22"/>
      <c r="HG1139" s="22"/>
      <c r="HH1139" s="22"/>
      <c r="HI1139" s="22"/>
      <c r="HJ1139" s="22"/>
      <c r="HK1139" s="22"/>
      <c r="HL1139" s="22"/>
      <c r="HM1139" s="22"/>
      <c r="HN1139" s="22"/>
      <c r="HO1139" s="22"/>
      <c r="HP1139" s="22"/>
      <c r="HQ1139" s="22"/>
      <c r="HR1139" s="22"/>
      <c r="HS1139" s="22"/>
      <c r="HT1139" s="22"/>
      <c r="HU1139" s="22"/>
      <c r="HV1139" s="22"/>
      <c r="HW1139" s="22"/>
      <c r="HX1139" s="22"/>
      <c r="HY1139" s="22"/>
      <c r="HZ1139" s="22"/>
      <c r="IA1139" s="22"/>
      <c r="IB1139" s="22"/>
      <c r="IC1139" s="22"/>
      <c r="ID1139" s="22"/>
      <c r="IE1139" s="22"/>
      <c r="IF1139" s="22"/>
      <c r="IG1139" s="22"/>
      <c r="IH1139" s="22"/>
      <c r="II1139" s="22"/>
      <c r="IJ1139" s="22"/>
      <c r="IK1139" s="22"/>
      <c r="IL1139" s="22"/>
      <c r="IM1139" s="22"/>
      <c r="IN1139" s="22"/>
      <c r="IO1139" s="22"/>
    </row>
    <row r="1140" spans="1:249">
      <c r="A1140" s="32"/>
      <c r="B1140" s="22"/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3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2"/>
      <c r="BL1140" s="22"/>
      <c r="BM1140" s="22"/>
      <c r="BN1140" s="22"/>
      <c r="BO1140" s="22"/>
      <c r="BP1140" s="22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  <c r="CC1140" s="22"/>
      <c r="CD1140" s="22"/>
      <c r="CE1140" s="22"/>
      <c r="CF1140" s="22"/>
      <c r="CG1140" s="22"/>
      <c r="CH1140" s="22"/>
      <c r="CI1140" s="22"/>
      <c r="CJ1140" s="22"/>
      <c r="CK1140" s="22"/>
      <c r="CL1140" s="22"/>
      <c r="CM1140" s="22"/>
      <c r="CN1140" s="22"/>
      <c r="CO1140" s="22"/>
      <c r="CP1140" s="22"/>
      <c r="CQ1140" s="22"/>
      <c r="CR1140" s="22"/>
      <c r="CS1140" s="22"/>
      <c r="CT1140" s="22"/>
      <c r="CU1140" s="22"/>
      <c r="CV1140" s="22"/>
      <c r="CW1140" s="22"/>
      <c r="CX1140" s="22"/>
      <c r="CY1140" s="22"/>
      <c r="CZ1140" s="22"/>
      <c r="DA1140" s="22"/>
      <c r="DB1140" s="22"/>
      <c r="DC1140" s="22"/>
      <c r="DD1140" s="22"/>
      <c r="DE1140" s="22"/>
      <c r="DF1140" s="22"/>
      <c r="DG1140" s="22"/>
      <c r="DH1140" s="22"/>
      <c r="DI1140" s="22"/>
      <c r="DJ1140" s="22"/>
      <c r="DK1140" s="22"/>
      <c r="DL1140" s="22"/>
      <c r="DM1140" s="22"/>
      <c r="DN1140" s="22"/>
      <c r="DO1140" s="22"/>
      <c r="DP1140" s="22"/>
      <c r="DQ1140" s="22"/>
      <c r="DR1140" s="22"/>
      <c r="DS1140" s="22"/>
      <c r="DT1140" s="22"/>
      <c r="DU1140" s="22"/>
      <c r="DV1140" s="22"/>
      <c r="DW1140" s="22"/>
      <c r="DX1140" s="22"/>
      <c r="DY1140" s="22"/>
      <c r="DZ1140" s="22"/>
      <c r="EA1140" s="22"/>
      <c r="EB1140" s="22"/>
      <c r="EC1140" s="22"/>
      <c r="ED1140" s="22"/>
      <c r="EE1140" s="22"/>
      <c r="EF1140" s="22"/>
      <c r="EG1140" s="22"/>
      <c r="EH1140" s="22"/>
      <c r="EI1140" s="22"/>
      <c r="EJ1140" s="22"/>
      <c r="EK1140" s="22"/>
      <c r="EL1140" s="22"/>
      <c r="EM1140" s="22"/>
      <c r="EN1140" s="22"/>
      <c r="EO1140" s="22"/>
      <c r="EP1140" s="22"/>
      <c r="EQ1140" s="22"/>
      <c r="ER1140" s="22"/>
      <c r="ES1140" s="22"/>
      <c r="ET1140" s="22"/>
      <c r="EU1140" s="22"/>
      <c r="EV1140" s="22"/>
      <c r="EW1140" s="22"/>
      <c r="EX1140" s="22"/>
      <c r="EY1140" s="22"/>
      <c r="EZ1140" s="22"/>
      <c r="FA1140" s="22"/>
      <c r="FB1140" s="22"/>
      <c r="FC1140" s="22"/>
      <c r="FD1140" s="22"/>
      <c r="FE1140" s="22"/>
      <c r="FF1140" s="22"/>
      <c r="FG1140" s="22"/>
      <c r="FH1140" s="22"/>
      <c r="FI1140" s="22"/>
      <c r="FJ1140" s="22"/>
      <c r="FK1140" s="22"/>
      <c r="FL1140" s="22"/>
      <c r="FM1140" s="22"/>
      <c r="FN1140" s="22"/>
      <c r="FO1140" s="22"/>
      <c r="FP1140" s="22"/>
      <c r="FQ1140" s="22"/>
      <c r="FR1140" s="22"/>
      <c r="FS1140" s="22"/>
      <c r="FT1140" s="22"/>
      <c r="FU1140" s="22"/>
      <c r="FV1140" s="22"/>
      <c r="FW1140" s="22"/>
      <c r="FX1140" s="22"/>
      <c r="FY1140" s="22"/>
      <c r="FZ1140" s="22"/>
      <c r="GA1140" s="22"/>
      <c r="GB1140" s="22"/>
      <c r="GC1140" s="22"/>
      <c r="GD1140" s="22"/>
      <c r="GE1140" s="22"/>
      <c r="GF1140" s="22"/>
      <c r="GG1140" s="22"/>
      <c r="GH1140" s="22"/>
      <c r="GI1140" s="22"/>
      <c r="GJ1140" s="22"/>
      <c r="GK1140" s="22"/>
      <c r="GL1140" s="22"/>
      <c r="GM1140" s="22"/>
      <c r="GN1140" s="22"/>
      <c r="GO1140" s="22"/>
      <c r="GP1140" s="22"/>
      <c r="GQ1140" s="22"/>
      <c r="GR1140" s="22"/>
      <c r="GS1140" s="22"/>
      <c r="GT1140" s="22"/>
      <c r="GU1140" s="22"/>
      <c r="GV1140" s="22"/>
      <c r="GW1140" s="22"/>
      <c r="GX1140" s="22"/>
      <c r="GY1140" s="22"/>
      <c r="GZ1140" s="22"/>
      <c r="HA1140" s="22"/>
      <c r="HB1140" s="22"/>
      <c r="HC1140" s="22"/>
      <c r="HD1140" s="22"/>
      <c r="HE1140" s="22"/>
      <c r="HF1140" s="22"/>
      <c r="HG1140" s="22"/>
      <c r="HH1140" s="22"/>
      <c r="HI1140" s="22"/>
      <c r="HJ1140" s="22"/>
      <c r="HK1140" s="22"/>
      <c r="HL1140" s="22"/>
      <c r="HM1140" s="22"/>
      <c r="HN1140" s="22"/>
      <c r="HO1140" s="22"/>
      <c r="HP1140" s="22"/>
      <c r="HQ1140" s="22"/>
      <c r="HR1140" s="22"/>
      <c r="HS1140" s="22"/>
      <c r="HT1140" s="22"/>
      <c r="HU1140" s="22"/>
      <c r="HV1140" s="22"/>
      <c r="HW1140" s="22"/>
      <c r="HX1140" s="22"/>
      <c r="HY1140" s="22"/>
      <c r="HZ1140" s="22"/>
      <c r="IA1140" s="22"/>
      <c r="IB1140" s="22"/>
      <c r="IC1140" s="22"/>
      <c r="ID1140" s="22"/>
      <c r="IE1140" s="22"/>
      <c r="IF1140" s="22"/>
      <c r="IG1140" s="22"/>
      <c r="IH1140" s="22"/>
      <c r="II1140" s="22"/>
      <c r="IJ1140" s="22"/>
      <c r="IK1140" s="22"/>
      <c r="IL1140" s="22"/>
      <c r="IM1140" s="22"/>
      <c r="IN1140" s="22"/>
      <c r="IO1140" s="22"/>
    </row>
    <row r="1141" spans="1:249">
      <c r="A1141" s="32"/>
      <c r="B1141" s="22"/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3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2"/>
      <c r="BL1141" s="22"/>
      <c r="BM1141" s="22"/>
      <c r="BN1141" s="22"/>
      <c r="BO1141" s="22"/>
      <c r="BP1141" s="22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  <c r="CC1141" s="22"/>
      <c r="CD1141" s="22"/>
      <c r="CE1141" s="22"/>
      <c r="CF1141" s="22"/>
      <c r="CG1141" s="22"/>
      <c r="CH1141" s="22"/>
      <c r="CI1141" s="22"/>
      <c r="CJ1141" s="22"/>
      <c r="CK1141" s="22"/>
      <c r="CL1141" s="22"/>
      <c r="CM1141" s="22"/>
      <c r="CN1141" s="22"/>
      <c r="CO1141" s="22"/>
      <c r="CP1141" s="22"/>
      <c r="CQ1141" s="22"/>
      <c r="CR1141" s="22"/>
      <c r="CS1141" s="22"/>
      <c r="CT1141" s="22"/>
      <c r="CU1141" s="22"/>
      <c r="CV1141" s="22"/>
      <c r="CW1141" s="22"/>
      <c r="CX1141" s="22"/>
      <c r="CY1141" s="22"/>
      <c r="CZ1141" s="22"/>
      <c r="DA1141" s="22"/>
      <c r="DB1141" s="22"/>
      <c r="DC1141" s="22"/>
      <c r="DD1141" s="22"/>
      <c r="DE1141" s="22"/>
      <c r="DF1141" s="22"/>
      <c r="DG1141" s="22"/>
      <c r="DH1141" s="22"/>
      <c r="DI1141" s="22"/>
      <c r="DJ1141" s="22"/>
      <c r="DK1141" s="22"/>
      <c r="DL1141" s="22"/>
      <c r="DM1141" s="22"/>
      <c r="DN1141" s="22"/>
      <c r="DO1141" s="22"/>
      <c r="DP1141" s="22"/>
      <c r="DQ1141" s="22"/>
      <c r="DR1141" s="22"/>
      <c r="DS1141" s="22"/>
      <c r="DT1141" s="22"/>
      <c r="DU1141" s="22"/>
      <c r="DV1141" s="22"/>
      <c r="DW1141" s="22"/>
      <c r="DX1141" s="22"/>
      <c r="DY1141" s="22"/>
      <c r="DZ1141" s="22"/>
      <c r="EA1141" s="22"/>
      <c r="EB1141" s="22"/>
      <c r="EC1141" s="22"/>
      <c r="ED1141" s="22"/>
      <c r="EE1141" s="22"/>
      <c r="EF1141" s="22"/>
      <c r="EG1141" s="22"/>
      <c r="EH1141" s="22"/>
      <c r="EI1141" s="22"/>
      <c r="EJ1141" s="22"/>
      <c r="EK1141" s="22"/>
      <c r="EL1141" s="22"/>
      <c r="EM1141" s="22"/>
      <c r="EN1141" s="22"/>
      <c r="EO1141" s="22"/>
      <c r="EP1141" s="22"/>
      <c r="EQ1141" s="22"/>
      <c r="ER1141" s="22"/>
      <c r="ES1141" s="22"/>
      <c r="ET1141" s="22"/>
      <c r="EU1141" s="22"/>
      <c r="EV1141" s="22"/>
      <c r="EW1141" s="22"/>
      <c r="EX1141" s="22"/>
      <c r="EY1141" s="22"/>
      <c r="EZ1141" s="22"/>
      <c r="FA1141" s="22"/>
      <c r="FB1141" s="22"/>
      <c r="FC1141" s="22"/>
      <c r="FD1141" s="22"/>
      <c r="FE1141" s="22"/>
      <c r="FF1141" s="22"/>
      <c r="FG1141" s="22"/>
      <c r="FH1141" s="22"/>
      <c r="FI1141" s="22"/>
      <c r="FJ1141" s="22"/>
      <c r="FK1141" s="22"/>
      <c r="FL1141" s="22"/>
      <c r="FM1141" s="22"/>
      <c r="FN1141" s="22"/>
      <c r="FO1141" s="22"/>
      <c r="FP1141" s="22"/>
      <c r="FQ1141" s="22"/>
      <c r="FR1141" s="22"/>
      <c r="FS1141" s="22"/>
      <c r="FT1141" s="22"/>
      <c r="FU1141" s="22"/>
      <c r="FV1141" s="22"/>
      <c r="FW1141" s="22"/>
      <c r="FX1141" s="22"/>
      <c r="FY1141" s="22"/>
      <c r="FZ1141" s="22"/>
      <c r="GA1141" s="22"/>
      <c r="GB1141" s="22"/>
      <c r="GC1141" s="22"/>
      <c r="GD1141" s="22"/>
      <c r="GE1141" s="22"/>
      <c r="GF1141" s="22"/>
      <c r="GG1141" s="22"/>
      <c r="GH1141" s="22"/>
      <c r="GI1141" s="22"/>
      <c r="GJ1141" s="22"/>
      <c r="GK1141" s="22"/>
      <c r="GL1141" s="22"/>
      <c r="GM1141" s="22"/>
      <c r="GN1141" s="22"/>
      <c r="GO1141" s="22"/>
      <c r="GP1141" s="22"/>
      <c r="GQ1141" s="22"/>
      <c r="GR1141" s="22"/>
      <c r="GS1141" s="22"/>
      <c r="GT1141" s="22"/>
      <c r="GU1141" s="22"/>
      <c r="GV1141" s="22"/>
      <c r="GW1141" s="22"/>
      <c r="GX1141" s="22"/>
      <c r="GY1141" s="22"/>
      <c r="GZ1141" s="22"/>
      <c r="HA1141" s="22"/>
      <c r="HB1141" s="22"/>
      <c r="HC1141" s="22"/>
      <c r="HD1141" s="22"/>
      <c r="HE1141" s="22"/>
      <c r="HF1141" s="22"/>
      <c r="HG1141" s="22"/>
      <c r="HH1141" s="22"/>
      <c r="HI1141" s="22"/>
      <c r="HJ1141" s="22"/>
      <c r="HK1141" s="22"/>
      <c r="HL1141" s="22"/>
      <c r="HM1141" s="22"/>
      <c r="HN1141" s="22"/>
      <c r="HO1141" s="22"/>
      <c r="HP1141" s="22"/>
      <c r="HQ1141" s="22"/>
      <c r="HR1141" s="22"/>
      <c r="HS1141" s="22"/>
      <c r="HT1141" s="22"/>
      <c r="HU1141" s="22"/>
      <c r="HV1141" s="22"/>
      <c r="HW1141" s="22"/>
      <c r="HX1141" s="22"/>
      <c r="HY1141" s="22"/>
      <c r="HZ1141" s="22"/>
      <c r="IA1141" s="22"/>
      <c r="IB1141" s="22"/>
      <c r="IC1141" s="22"/>
      <c r="ID1141" s="22"/>
      <c r="IE1141" s="22"/>
      <c r="IF1141" s="22"/>
      <c r="IG1141" s="22"/>
      <c r="IH1141" s="22"/>
      <c r="II1141" s="22"/>
      <c r="IJ1141" s="22"/>
      <c r="IK1141" s="22"/>
      <c r="IL1141" s="22"/>
      <c r="IM1141" s="22"/>
      <c r="IN1141" s="22"/>
      <c r="IO1141" s="22"/>
    </row>
    <row r="1142" spans="1:249">
      <c r="A1142" s="32"/>
      <c r="B1142" s="22"/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3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2"/>
      <c r="BL1142" s="22"/>
      <c r="BM1142" s="22"/>
      <c r="BN1142" s="22"/>
      <c r="BO1142" s="22"/>
      <c r="BP1142" s="22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  <c r="CC1142" s="22"/>
      <c r="CD1142" s="22"/>
      <c r="CE1142" s="22"/>
      <c r="CF1142" s="22"/>
      <c r="CG1142" s="22"/>
      <c r="CH1142" s="22"/>
      <c r="CI1142" s="22"/>
      <c r="CJ1142" s="22"/>
      <c r="CK1142" s="22"/>
      <c r="CL1142" s="22"/>
      <c r="CM1142" s="22"/>
      <c r="CN1142" s="22"/>
      <c r="CO1142" s="22"/>
      <c r="CP1142" s="22"/>
      <c r="CQ1142" s="22"/>
      <c r="CR1142" s="22"/>
      <c r="CS1142" s="22"/>
      <c r="CT1142" s="22"/>
      <c r="CU1142" s="22"/>
      <c r="CV1142" s="22"/>
      <c r="CW1142" s="22"/>
      <c r="CX1142" s="22"/>
      <c r="CY1142" s="22"/>
      <c r="CZ1142" s="22"/>
      <c r="DA1142" s="22"/>
      <c r="DB1142" s="22"/>
      <c r="DC1142" s="22"/>
      <c r="DD1142" s="22"/>
      <c r="DE1142" s="22"/>
      <c r="DF1142" s="22"/>
      <c r="DG1142" s="22"/>
      <c r="DH1142" s="22"/>
      <c r="DI1142" s="22"/>
      <c r="DJ1142" s="22"/>
      <c r="DK1142" s="22"/>
      <c r="DL1142" s="22"/>
      <c r="DM1142" s="22"/>
      <c r="DN1142" s="22"/>
      <c r="DO1142" s="22"/>
      <c r="DP1142" s="22"/>
      <c r="DQ1142" s="22"/>
      <c r="DR1142" s="22"/>
      <c r="DS1142" s="22"/>
      <c r="DT1142" s="22"/>
      <c r="DU1142" s="22"/>
      <c r="DV1142" s="22"/>
      <c r="DW1142" s="22"/>
      <c r="DX1142" s="22"/>
      <c r="DY1142" s="22"/>
      <c r="DZ1142" s="22"/>
      <c r="EA1142" s="22"/>
      <c r="EB1142" s="22"/>
      <c r="EC1142" s="22"/>
      <c r="ED1142" s="22"/>
      <c r="EE1142" s="22"/>
      <c r="EF1142" s="22"/>
      <c r="EG1142" s="22"/>
      <c r="EH1142" s="22"/>
      <c r="EI1142" s="22"/>
      <c r="EJ1142" s="22"/>
      <c r="EK1142" s="22"/>
      <c r="EL1142" s="22"/>
      <c r="EM1142" s="22"/>
      <c r="EN1142" s="22"/>
      <c r="EO1142" s="22"/>
      <c r="EP1142" s="22"/>
      <c r="EQ1142" s="22"/>
      <c r="ER1142" s="22"/>
      <c r="ES1142" s="22"/>
      <c r="ET1142" s="22"/>
      <c r="EU1142" s="22"/>
      <c r="EV1142" s="22"/>
      <c r="EW1142" s="22"/>
      <c r="EX1142" s="22"/>
      <c r="EY1142" s="22"/>
      <c r="EZ1142" s="22"/>
      <c r="FA1142" s="22"/>
      <c r="FB1142" s="22"/>
      <c r="FC1142" s="22"/>
      <c r="FD1142" s="22"/>
      <c r="FE1142" s="22"/>
      <c r="FF1142" s="22"/>
      <c r="FG1142" s="22"/>
      <c r="FH1142" s="22"/>
      <c r="FI1142" s="22"/>
      <c r="FJ1142" s="22"/>
      <c r="FK1142" s="22"/>
      <c r="FL1142" s="22"/>
      <c r="FM1142" s="22"/>
      <c r="FN1142" s="22"/>
      <c r="FO1142" s="22"/>
      <c r="FP1142" s="22"/>
      <c r="FQ1142" s="22"/>
      <c r="FR1142" s="22"/>
      <c r="FS1142" s="22"/>
      <c r="FT1142" s="22"/>
      <c r="FU1142" s="22"/>
      <c r="FV1142" s="22"/>
      <c r="FW1142" s="22"/>
      <c r="FX1142" s="22"/>
      <c r="FY1142" s="22"/>
      <c r="FZ1142" s="22"/>
      <c r="GA1142" s="22"/>
      <c r="GB1142" s="22"/>
      <c r="GC1142" s="22"/>
      <c r="GD1142" s="22"/>
      <c r="GE1142" s="22"/>
      <c r="GF1142" s="22"/>
      <c r="GG1142" s="22"/>
      <c r="GH1142" s="22"/>
      <c r="GI1142" s="22"/>
      <c r="GJ1142" s="22"/>
      <c r="GK1142" s="22"/>
      <c r="GL1142" s="22"/>
      <c r="GM1142" s="22"/>
      <c r="GN1142" s="22"/>
      <c r="GO1142" s="22"/>
      <c r="GP1142" s="22"/>
      <c r="GQ1142" s="22"/>
      <c r="GR1142" s="22"/>
      <c r="GS1142" s="22"/>
      <c r="GT1142" s="22"/>
      <c r="GU1142" s="22"/>
      <c r="GV1142" s="22"/>
      <c r="GW1142" s="22"/>
      <c r="GX1142" s="22"/>
      <c r="GY1142" s="22"/>
      <c r="GZ1142" s="22"/>
      <c r="HA1142" s="22"/>
      <c r="HB1142" s="22"/>
      <c r="HC1142" s="22"/>
      <c r="HD1142" s="22"/>
      <c r="HE1142" s="22"/>
      <c r="HF1142" s="22"/>
      <c r="HG1142" s="22"/>
      <c r="HH1142" s="22"/>
      <c r="HI1142" s="22"/>
      <c r="HJ1142" s="22"/>
      <c r="HK1142" s="22"/>
      <c r="HL1142" s="22"/>
      <c r="HM1142" s="22"/>
      <c r="HN1142" s="22"/>
      <c r="HO1142" s="22"/>
      <c r="HP1142" s="22"/>
      <c r="HQ1142" s="22"/>
      <c r="HR1142" s="22"/>
      <c r="HS1142" s="22"/>
      <c r="HT1142" s="22"/>
      <c r="HU1142" s="22"/>
      <c r="HV1142" s="22"/>
      <c r="HW1142" s="22"/>
      <c r="HX1142" s="22"/>
      <c r="HY1142" s="22"/>
      <c r="HZ1142" s="22"/>
      <c r="IA1142" s="22"/>
      <c r="IB1142" s="22"/>
      <c r="IC1142" s="22"/>
      <c r="ID1142" s="22"/>
      <c r="IE1142" s="22"/>
      <c r="IF1142" s="22"/>
      <c r="IG1142" s="22"/>
      <c r="IH1142" s="22"/>
      <c r="II1142" s="22"/>
      <c r="IJ1142" s="22"/>
      <c r="IK1142" s="22"/>
      <c r="IL1142" s="22"/>
      <c r="IM1142" s="22"/>
      <c r="IN1142" s="22"/>
      <c r="IO1142" s="22"/>
    </row>
    <row r="1143" spans="1:249">
      <c r="A1143" s="32"/>
      <c r="B1143" s="22"/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3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2"/>
      <c r="BL1143" s="22"/>
      <c r="BM1143" s="22"/>
      <c r="BN1143" s="22"/>
      <c r="BO1143" s="22"/>
      <c r="BP1143" s="22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  <c r="CC1143" s="22"/>
      <c r="CD1143" s="22"/>
      <c r="CE1143" s="22"/>
      <c r="CF1143" s="22"/>
      <c r="CG1143" s="22"/>
      <c r="CH1143" s="22"/>
      <c r="CI1143" s="22"/>
      <c r="CJ1143" s="22"/>
      <c r="CK1143" s="22"/>
      <c r="CL1143" s="22"/>
      <c r="CM1143" s="22"/>
      <c r="CN1143" s="22"/>
      <c r="CO1143" s="22"/>
      <c r="CP1143" s="22"/>
      <c r="CQ1143" s="22"/>
      <c r="CR1143" s="22"/>
      <c r="CS1143" s="22"/>
      <c r="CT1143" s="22"/>
      <c r="CU1143" s="22"/>
      <c r="CV1143" s="22"/>
      <c r="CW1143" s="22"/>
      <c r="CX1143" s="22"/>
      <c r="CY1143" s="22"/>
      <c r="CZ1143" s="22"/>
      <c r="DA1143" s="22"/>
      <c r="DB1143" s="22"/>
      <c r="DC1143" s="22"/>
      <c r="DD1143" s="22"/>
      <c r="DE1143" s="22"/>
      <c r="DF1143" s="22"/>
      <c r="DG1143" s="22"/>
      <c r="DH1143" s="22"/>
      <c r="DI1143" s="22"/>
      <c r="DJ1143" s="22"/>
      <c r="DK1143" s="22"/>
      <c r="DL1143" s="22"/>
      <c r="DM1143" s="22"/>
      <c r="DN1143" s="22"/>
      <c r="DO1143" s="22"/>
      <c r="DP1143" s="22"/>
      <c r="DQ1143" s="22"/>
      <c r="DR1143" s="22"/>
      <c r="DS1143" s="22"/>
      <c r="DT1143" s="22"/>
      <c r="DU1143" s="22"/>
      <c r="DV1143" s="22"/>
      <c r="DW1143" s="22"/>
      <c r="DX1143" s="22"/>
      <c r="DY1143" s="22"/>
      <c r="DZ1143" s="22"/>
      <c r="EA1143" s="22"/>
      <c r="EB1143" s="22"/>
      <c r="EC1143" s="22"/>
      <c r="ED1143" s="22"/>
      <c r="EE1143" s="22"/>
      <c r="EF1143" s="22"/>
      <c r="EG1143" s="22"/>
      <c r="EH1143" s="22"/>
      <c r="EI1143" s="22"/>
      <c r="EJ1143" s="22"/>
      <c r="EK1143" s="22"/>
      <c r="EL1143" s="22"/>
      <c r="EM1143" s="22"/>
      <c r="EN1143" s="22"/>
      <c r="EO1143" s="22"/>
      <c r="EP1143" s="22"/>
      <c r="EQ1143" s="22"/>
      <c r="ER1143" s="22"/>
      <c r="ES1143" s="22"/>
      <c r="ET1143" s="22"/>
      <c r="EU1143" s="22"/>
      <c r="EV1143" s="22"/>
      <c r="EW1143" s="22"/>
      <c r="EX1143" s="22"/>
      <c r="EY1143" s="22"/>
      <c r="EZ1143" s="22"/>
      <c r="FA1143" s="22"/>
      <c r="FB1143" s="22"/>
      <c r="FC1143" s="22"/>
      <c r="FD1143" s="22"/>
      <c r="FE1143" s="22"/>
      <c r="FF1143" s="22"/>
      <c r="FG1143" s="22"/>
      <c r="FH1143" s="22"/>
      <c r="FI1143" s="22"/>
      <c r="FJ1143" s="22"/>
      <c r="FK1143" s="22"/>
      <c r="FL1143" s="22"/>
      <c r="FM1143" s="22"/>
      <c r="FN1143" s="22"/>
      <c r="FO1143" s="22"/>
      <c r="FP1143" s="22"/>
      <c r="FQ1143" s="22"/>
      <c r="FR1143" s="22"/>
      <c r="FS1143" s="22"/>
      <c r="FT1143" s="22"/>
      <c r="FU1143" s="22"/>
      <c r="FV1143" s="22"/>
      <c r="FW1143" s="22"/>
      <c r="FX1143" s="22"/>
      <c r="FY1143" s="22"/>
      <c r="FZ1143" s="22"/>
      <c r="GA1143" s="22"/>
      <c r="GB1143" s="22"/>
      <c r="GC1143" s="22"/>
      <c r="GD1143" s="22"/>
      <c r="GE1143" s="22"/>
      <c r="GF1143" s="22"/>
      <c r="GG1143" s="22"/>
      <c r="GH1143" s="22"/>
      <c r="GI1143" s="22"/>
      <c r="GJ1143" s="22"/>
      <c r="GK1143" s="22"/>
      <c r="GL1143" s="22"/>
      <c r="GM1143" s="22"/>
      <c r="GN1143" s="22"/>
      <c r="GO1143" s="22"/>
      <c r="GP1143" s="22"/>
      <c r="GQ1143" s="22"/>
      <c r="GR1143" s="22"/>
      <c r="GS1143" s="22"/>
      <c r="GT1143" s="22"/>
      <c r="GU1143" s="22"/>
      <c r="GV1143" s="22"/>
      <c r="GW1143" s="22"/>
      <c r="GX1143" s="22"/>
      <c r="GY1143" s="22"/>
      <c r="GZ1143" s="22"/>
      <c r="HA1143" s="22"/>
      <c r="HB1143" s="22"/>
      <c r="HC1143" s="22"/>
      <c r="HD1143" s="22"/>
      <c r="HE1143" s="22"/>
      <c r="HF1143" s="22"/>
      <c r="HG1143" s="22"/>
      <c r="HH1143" s="22"/>
      <c r="HI1143" s="22"/>
      <c r="HJ1143" s="22"/>
      <c r="HK1143" s="22"/>
      <c r="HL1143" s="22"/>
      <c r="HM1143" s="22"/>
      <c r="HN1143" s="22"/>
      <c r="HO1143" s="22"/>
      <c r="HP1143" s="22"/>
      <c r="HQ1143" s="22"/>
      <c r="HR1143" s="22"/>
      <c r="HS1143" s="22"/>
      <c r="HT1143" s="22"/>
      <c r="HU1143" s="22"/>
      <c r="HV1143" s="22"/>
      <c r="HW1143" s="22"/>
      <c r="HX1143" s="22"/>
      <c r="HY1143" s="22"/>
      <c r="HZ1143" s="22"/>
      <c r="IA1143" s="22"/>
      <c r="IB1143" s="22"/>
      <c r="IC1143" s="22"/>
      <c r="ID1143" s="22"/>
      <c r="IE1143" s="22"/>
      <c r="IF1143" s="22"/>
      <c r="IG1143" s="22"/>
      <c r="IH1143" s="22"/>
      <c r="II1143" s="22"/>
      <c r="IJ1143" s="22"/>
      <c r="IK1143" s="22"/>
      <c r="IL1143" s="22"/>
      <c r="IM1143" s="22"/>
      <c r="IN1143" s="22"/>
      <c r="IO1143" s="22"/>
    </row>
    <row r="1144" spans="1:249">
      <c r="A1144" s="32"/>
      <c r="B1144" s="22"/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3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2"/>
      <c r="BL1144" s="22"/>
      <c r="BM1144" s="22"/>
      <c r="BN1144" s="22"/>
      <c r="BO1144" s="22"/>
      <c r="BP1144" s="22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  <c r="CC1144" s="22"/>
      <c r="CD1144" s="22"/>
      <c r="CE1144" s="22"/>
      <c r="CF1144" s="22"/>
      <c r="CG1144" s="22"/>
      <c r="CH1144" s="22"/>
      <c r="CI1144" s="22"/>
      <c r="CJ1144" s="22"/>
      <c r="CK1144" s="22"/>
      <c r="CL1144" s="22"/>
      <c r="CM1144" s="22"/>
      <c r="CN1144" s="22"/>
      <c r="CO1144" s="22"/>
      <c r="CP1144" s="22"/>
      <c r="CQ1144" s="22"/>
      <c r="CR1144" s="22"/>
      <c r="CS1144" s="22"/>
      <c r="CT1144" s="22"/>
      <c r="CU1144" s="22"/>
      <c r="CV1144" s="22"/>
      <c r="CW1144" s="22"/>
      <c r="CX1144" s="22"/>
      <c r="CY1144" s="22"/>
      <c r="CZ1144" s="22"/>
      <c r="DA1144" s="22"/>
      <c r="DB1144" s="22"/>
      <c r="DC1144" s="22"/>
      <c r="DD1144" s="22"/>
      <c r="DE1144" s="22"/>
      <c r="DF1144" s="22"/>
      <c r="DG1144" s="22"/>
      <c r="DH1144" s="22"/>
      <c r="DI1144" s="22"/>
      <c r="DJ1144" s="22"/>
      <c r="DK1144" s="22"/>
      <c r="DL1144" s="22"/>
      <c r="DM1144" s="22"/>
      <c r="DN1144" s="22"/>
      <c r="DO1144" s="22"/>
      <c r="DP1144" s="22"/>
      <c r="DQ1144" s="22"/>
      <c r="DR1144" s="22"/>
      <c r="DS1144" s="22"/>
      <c r="DT1144" s="22"/>
      <c r="DU1144" s="22"/>
      <c r="DV1144" s="22"/>
      <c r="DW1144" s="22"/>
      <c r="DX1144" s="22"/>
      <c r="DY1144" s="22"/>
      <c r="DZ1144" s="22"/>
      <c r="EA1144" s="22"/>
      <c r="EB1144" s="22"/>
      <c r="EC1144" s="22"/>
      <c r="ED1144" s="22"/>
      <c r="EE1144" s="22"/>
      <c r="EF1144" s="22"/>
      <c r="EG1144" s="22"/>
      <c r="EH1144" s="22"/>
      <c r="EI1144" s="22"/>
      <c r="EJ1144" s="22"/>
      <c r="EK1144" s="22"/>
      <c r="EL1144" s="22"/>
      <c r="EM1144" s="22"/>
      <c r="EN1144" s="22"/>
      <c r="EO1144" s="22"/>
      <c r="EP1144" s="22"/>
      <c r="EQ1144" s="22"/>
      <c r="ER1144" s="22"/>
      <c r="ES1144" s="22"/>
      <c r="ET1144" s="22"/>
      <c r="EU1144" s="22"/>
      <c r="EV1144" s="22"/>
      <c r="EW1144" s="22"/>
      <c r="EX1144" s="22"/>
      <c r="EY1144" s="22"/>
      <c r="EZ1144" s="22"/>
      <c r="FA1144" s="22"/>
      <c r="FB1144" s="22"/>
      <c r="FC1144" s="22"/>
      <c r="FD1144" s="22"/>
      <c r="FE1144" s="22"/>
      <c r="FF1144" s="22"/>
      <c r="FG1144" s="22"/>
      <c r="FH1144" s="22"/>
      <c r="FI1144" s="22"/>
      <c r="FJ1144" s="22"/>
      <c r="FK1144" s="22"/>
      <c r="FL1144" s="22"/>
      <c r="FM1144" s="22"/>
      <c r="FN1144" s="22"/>
      <c r="FO1144" s="22"/>
      <c r="FP1144" s="22"/>
      <c r="FQ1144" s="22"/>
      <c r="FR1144" s="22"/>
      <c r="FS1144" s="22"/>
      <c r="FT1144" s="22"/>
      <c r="FU1144" s="22"/>
      <c r="FV1144" s="22"/>
      <c r="FW1144" s="22"/>
      <c r="FX1144" s="22"/>
      <c r="FY1144" s="22"/>
      <c r="FZ1144" s="22"/>
      <c r="GA1144" s="22"/>
      <c r="GB1144" s="22"/>
      <c r="GC1144" s="22"/>
      <c r="GD1144" s="22"/>
      <c r="GE1144" s="22"/>
      <c r="GF1144" s="22"/>
      <c r="GG1144" s="22"/>
      <c r="GH1144" s="22"/>
      <c r="GI1144" s="22"/>
      <c r="GJ1144" s="22"/>
      <c r="GK1144" s="22"/>
      <c r="GL1144" s="22"/>
      <c r="GM1144" s="22"/>
      <c r="GN1144" s="22"/>
      <c r="GO1144" s="22"/>
      <c r="GP1144" s="22"/>
      <c r="GQ1144" s="22"/>
      <c r="GR1144" s="22"/>
      <c r="GS1144" s="22"/>
      <c r="GT1144" s="22"/>
      <c r="GU1144" s="22"/>
      <c r="GV1144" s="22"/>
      <c r="GW1144" s="22"/>
      <c r="GX1144" s="22"/>
      <c r="GY1144" s="22"/>
      <c r="GZ1144" s="22"/>
      <c r="HA1144" s="22"/>
      <c r="HB1144" s="22"/>
      <c r="HC1144" s="22"/>
      <c r="HD1144" s="22"/>
      <c r="HE1144" s="22"/>
      <c r="HF1144" s="22"/>
      <c r="HG1144" s="22"/>
      <c r="HH1144" s="22"/>
      <c r="HI1144" s="22"/>
      <c r="HJ1144" s="22"/>
      <c r="HK1144" s="22"/>
      <c r="HL1144" s="22"/>
      <c r="HM1144" s="22"/>
      <c r="HN1144" s="22"/>
      <c r="HO1144" s="22"/>
      <c r="HP1144" s="22"/>
      <c r="HQ1144" s="22"/>
      <c r="HR1144" s="22"/>
      <c r="HS1144" s="22"/>
      <c r="HT1144" s="22"/>
      <c r="HU1144" s="22"/>
      <c r="HV1144" s="22"/>
      <c r="HW1144" s="22"/>
      <c r="HX1144" s="22"/>
      <c r="HY1144" s="22"/>
      <c r="HZ1144" s="22"/>
      <c r="IA1144" s="22"/>
      <c r="IB1144" s="22"/>
      <c r="IC1144" s="22"/>
      <c r="ID1144" s="22"/>
      <c r="IE1144" s="22"/>
      <c r="IF1144" s="22"/>
      <c r="IG1144" s="22"/>
      <c r="IH1144" s="22"/>
      <c r="II1144" s="22"/>
      <c r="IJ1144" s="22"/>
      <c r="IK1144" s="22"/>
      <c r="IL1144" s="22"/>
      <c r="IM1144" s="22"/>
      <c r="IN1144" s="22"/>
      <c r="IO1144" s="22"/>
    </row>
    <row r="1145" spans="1:249">
      <c r="A1145" s="32"/>
      <c r="B1145" s="22"/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3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  <c r="CC1145" s="22"/>
      <c r="CD1145" s="22"/>
      <c r="CE1145" s="22"/>
      <c r="CF1145" s="22"/>
      <c r="CG1145" s="22"/>
      <c r="CH1145" s="22"/>
      <c r="CI1145" s="22"/>
      <c r="CJ1145" s="22"/>
      <c r="CK1145" s="22"/>
      <c r="CL1145" s="22"/>
      <c r="CM1145" s="22"/>
      <c r="CN1145" s="22"/>
      <c r="CO1145" s="22"/>
      <c r="CP1145" s="22"/>
      <c r="CQ1145" s="22"/>
      <c r="CR1145" s="22"/>
      <c r="CS1145" s="22"/>
      <c r="CT1145" s="22"/>
      <c r="CU1145" s="22"/>
      <c r="CV1145" s="22"/>
      <c r="CW1145" s="22"/>
      <c r="CX1145" s="22"/>
      <c r="CY1145" s="22"/>
      <c r="CZ1145" s="22"/>
      <c r="DA1145" s="22"/>
      <c r="DB1145" s="22"/>
      <c r="DC1145" s="22"/>
      <c r="DD1145" s="22"/>
      <c r="DE1145" s="22"/>
      <c r="DF1145" s="22"/>
      <c r="DG1145" s="22"/>
      <c r="DH1145" s="22"/>
      <c r="DI1145" s="22"/>
      <c r="DJ1145" s="22"/>
      <c r="DK1145" s="22"/>
      <c r="DL1145" s="22"/>
      <c r="DM1145" s="22"/>
      <c r="DN1145" s="22"/>
      <c r="DO1145" s="22"/>
      <c r="DP1145" s="22"/>
      <c r="DQ1145" s="22"/>
      <c r="DR1145" s="22"/>
      <c r="DS1145" s="22"/>
      <c r="DT1145" s="22"/>
      <c r="DU1145" s="22"/>
      <c r="DV1145" s="22"/>
      <c r="DW1145" s="22"/>
      <c r="DX1145" s="22"/>
      <c r="DY1145" s="22"/>
      <c r="DZ1145" s="22"/>
      <c r="EA1145" s="22"/>
      <c r="EB1145" s="22"/>
      <c r="EC1145" s="22"/>
      <c r="ED1145" s="22"/>
      <c r="EE1145" s="22"/>
      <c r="EF1145" s="22"/>
      <c r="EG1145" s="22"/>
      <c r="EH1145" s="22"/>
      <c r="EI1145" s="22"/>
      <c r="EJ1145" s="22"/>
      <c r="EK1145" s="22"/>
      <c r="EL1145" s="22"/>
      <c r="EM1145" s="22"/>
      <c r="EN1145" s="22"/>
      <c r="EO1145" s="22"/>
      <c r="EP1145" s="22"/>
      <c r="EQ1145" s="22"/>
      <c r="ER1145" s="22"/>
      <c r="ES1145" s="22"/>
      <c r="ET1145" s="22"/>
      <c r="EU1145" s="22"/>
      <c r="EV1145" s="22"/>
      <c r="EW1145" s="22"/>
      <c r="EX1145" s="22"/>
      <c r="EY1145" s="22"/>
      <c r="EZ1145" s="22"/>
      <c r="FA1145" s="22"/>
      <c r="FB1145" s="22"/>
      <c r="FC1145" s="22"/>
      <c r="FD1145" s="22"/>
      <c r="FE1145" s="22"/>
      <c r="FF1145" s="22"/>
      <c r="FG1145" s="22"/>
      <c r="FH1145" s="22"/>
      <c r="FI1145" s="22"/>
      <c r="FJ1145" s="22"/>
      <c r="FK1145" s="22"/>
      <c r="FL1145" s="22"/>
      <c r="FM1145" s="22"/>
      <c r="FN1145" s="22"/>
      <c r="FO1145" s="22"/>
      <c r="FP1145" s="22"/>
      <c r="FQ1145" s="22"/>
      <c r="FR1145" s="22"/>
      <c r="FS1145" s="22"/>
      <c r="FT1145" s="22"/>
      <c r="FU1145" s="22"/>
      <c r="FV1145" s="22"/>
      <c r="FW1145" s="22"/>
      <c r="FX1145" s="22"/>
      <c r="FY1145" s="22"/>
      <c r="FZ1145" s="22"/>
      <c r="GA1145" s="22"/>
      <c r="GB1145" s="22"/>
      <c r="GC1145" s="22"/>
      <c r="GD1145" s="22"/>
      <c r="GE1145" s="22"/>
      <c r="GF1145" s="22"/>
      <c r="GG1145" s="22"/>
      <c r="GH1145" s="22"/>
      <c r="GI1145" s="22"/>
      <c r="GJ1145" s="22"/>
      <c r="GK1145" s="22"/>
      <c r="GL1145" s="22"/>
      <c r="GM1145" s="22"/>
      <c r="GN1145" s="22"/>
      <c r="GO1145" s="22"/>
      <c r="GP1145" s="22"/>
      <c r="GQ1145" s="22"/>
      <c r="GR1145" s="22"/>
      <c r="GS1145" s="22"/>
      <c r="GT1145" s="22"/>
      <c r="GU1145" s="22"/>
      <c r="GV1145" s="22"/>
      <c r="GW1145" s="22"/>
      <c r="GX1145" s="22"/>
      <c r="GY1145" s="22"/>
      <c r="GZ1145" s="22"/>
      <c r="HA1145" s="22"/>
      <c r="HB1145" s="22"/>
      <c r="HC1145" s="22"/>
      <c r="HD1145" s="22"/>
      <c r="HE1145" s="22"/>
      <c r="HF1145" s="22"/>
      <c r="HG1145" s="22"/>
      <c r="HH1145" s="22"/>
      <c r="HI1145" s="22"/>
      <c r="HJ1145" s="22"/>
      <c r="HK1145" s="22"/>
      <c r="HL1145" s="22"/>
      <c r="HM1145" s="22"/>
      <c r="HN1145" s="22"/>
      <c r="HO1145" s="22"/>
      <c r="HP1145" s="22"/>
      <c r="HQ1145" s="22"/>
      <c r="HR1145" s="22"/>
      <c r="HS1145" s="22"/>
      <c r="HT1145" s="22"/>
      <c r="HU1145" s="22"/>
      <c r="HV1145" s="22"/>
      <c r="HW1145" s="22"/>
      <c r="HX1145" s="22"/>
      <c r="HY1145" s="22"/>
      <c r="HZ1145" s="22"/>
      <c r="IA1145" s="22"/>
      <c r="IB1145" s="22"/>
      <c r="IC1145" s="22"/>
      <c r="ID1145" s="22"/>
      <c r="IE1145" s="22"/>
      <c r="IF1145" s="22"/>
      <c r="IG1145" s="22"/>
      <c r="IH1145" s="22"/>
      <c r="II1145" s="22"/>
      <c r="IJ1145" s="22"/>
      <c r="IK1145" s="22"/>
      <c r="IL1145" s="22"/>
      <c r="IM1145" s="22"/>
      <c r="IN1145" s="22"/>
      <c r="IO1145" s="22"/>
    </row>
    <row r="1146" spans="1:249">
      <c r="A1146" s="32"/>
      <c r="B1146" s="22"/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3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  <c r="CC1146" s="22"/>
      <c r="CD1146" s="22"/>
      <c r="CE1146" s="22"/>
      <c r="CF1146" s="22"/>
      <c r="CG1146" s="22"/>
      <c r="CH1146" s="22"/>
      <c r="CI1146" s="22"/>
      <c r="CJ1146" s="22"/>
      <c r="CK1146" s="22"/>
      <c r="CL1146" s="22"/>
      <c r="CM1146" s="22"/>
      <c r="CN1146" s="22"/>
      <c r="CO1146" s="22"/>
      <c r="CP1146" s="22"/>
      <c r="CQ1146" s="22"/>
      <c r="CR1146" s="22"/>
      <c r="CS1146" s="22"/>
      <c r="CT1146" s="22"/>
      <c r="CU1146" s="22"/>
      <c r="CV1146" s="22"/>
      <c r="CW1146" s="22"/>
      <c r="CX1146" s="22"/>
      <c r="CY1146" s="22"/>
      <c r="CZ1146" s="22"/>
      <c r="DA1146" s="22"/>
      <c r="DB1146" s="22"/>
      <c r="DC1146" s="22"/>
      <c r="DD1146" s="22"/>
      <c r="DE1146" s="22"/>
      <c r="DF1146" s="22"/>
      <c r="DG1146" s="22"/>
      <c r="DH1146" s="22"/>
      <c r="DI1146" s="22"/>
      <c r="DJ1146" s="22"/>
      <c r="DK1146" s="22"/>
      <c r="DL1146" s="22"/>
      <c r="DM1146" s="22"/>
      <c r="DN1146" s="22"/>
      <c r="DO1146" s="22"/>
      <c r="DP1146" s="22"/>
      <c r="DQ1146" s="22"/>
      <c r="DR1146" s="22"/>
      <c r="DS1146" s="22"/>
      <c r="DT1146" s="22"/>
      <c r="DU1146" s="22"/>
      <c r="DV1146" s="22"/>
      <c r="DW1146" s="22"/>
      <c r="DX1146" s="22"/>
      <c r="DY1146" s="22"/>
      <c r="DZ1146" s="22"/>
      <c r="EA1146" s="22"/>
      <c r="EB1146" s="22"/>
      <c r="EC1146" s="22"/>
      <c r="ED1146" s="22"/>
      <c r="EE1146" s="22"/>
      <c r="EF1146" s="22"/>
      <c r="EG1146" s="22"/>
      <c r="EH1146" s="22"/>
      <c r="EI1146" s="22"/>
      <c r="EJ1146" s="22"/>
      <c r="EK1146" s="22"/>
      <c r="EL1146" s="22"/>
      <c r="EM1146" s="22"/>
      <c r="EN1146" s="22"/>
      <c r="EO1146" s="22"/>
      <c r="EP1146" s="22"/>
      <c r="EQ1146" s="22"/>
      <c r="ER1146" s="22"/>
      <c r="ES1146" s="22"/>
      <c r="ET1146" s="22"/>
      <c r="EU1146" s="22"/>
      <c r="EV1146" s="22"/>
      <c r="EW1146" s="22"/>
      <c r="EX1146" s="22"/>
      <c r="EY1146" s="22"/>
      <c r="EZ1146" s="22"/>
      <c r="FA1146" s="22"/>
      <c r="FB1146" s="22"/>
      <c r="FC1146" s="22"/>
      <c r="FD1146" s="22"/>
      <c r="FE1146" s="22"/>
      <c r="FF1146" s="22"/>
      <c r="FG1146" s="22"/>
      <c r="FH1146" s="22"/>
      <c r="FI1146" s="22"/>
      <c r="FJ1146" s="22"/>
      <c r="FK1146" s="22"/>
      <c r="FL1146" s="22"/>
      <c r="FM1146" s="22"/>
      <c r="FN1146" s="22"/>
      <c r="FO1146" s="22"/>
      <c r="FP1146" s="22"/>
      <c r="FQ1146" s="22"/>
      <c r="FR1146" s="22"/>
      <c r="FS1146" s="22"/>
      <c r="FT1146" s="22"/>
      <c r="FU1146" s="22"/>
      <c r="FV1146" s="22"/>
      <c r="FW1146" s="22"/>
      <c r="FX1146" s="22"/>
      <c r="FY1146" s="22"/>
      <c r="FZ1146" s="22"/>
      <c r="GA1146" s="22"/>
      <c r="GB1146" s="22"/>
      <c r="GC1146" s="22"/>
      <c r="GD1146" s="22"/>
      <c r="GE1146" s="22"/>
      <c r="GF1146" s="22"/>
      <c r="GG1146" s="22"/>
      <c r="GH1146" s="22"/>
      <c r="GI1146" s="22"/>
      <c r="GJ1146" s="22"/>
      <c r="GK1146" s="22"/>
      <c r="GL1146" s="22"/>
      <c r="GM1146" s="22"/>
      <c r="GN1146" s="22"/>
      <c r="GO1146" s="22"/>
      <c r="GP1146" s="22"/>
      <c r="GQ1146" s="22"/>
      <c r="GR1146" s="22"/>
      <c r="GS1146" s="22"/>
      <c r="GT1146" s="22"/>
      <c r="GU1146" s="22"/>
      <c r="GV1146" s="22"/>
      <c r="GW1146" s="22"/>
      <c r="GX1146" s="22"/>
      <c r="GY1146" s="22"/>
      <c r="GZ1146" s="22"/>
      <c r="HA1146" s="22"/>
      <c r="HB1146" s="22"/>
      <c r="HC1146" s="22"/>
      <c r="HD1146" s="22"/>
      <c r="HE1146" s="22"/>
      <c r="HF1146" s="22"/>
      <c r="HG1146" s="22"/>
      <c r="HH1146" s="22"/>
      <c r="HI1146" s="22"/>
      <c r="HJ1146" s="22"/>
      <c r="HK1146" s="22"/>
      <c r="HL1146" s="22"/>
      <c r="HM1146" s="22"/>
      <c r="HN1146" s="22"/>
      <c r="HO1146" s="22"/>
      <c r="HP1146" s="22"/>
      <c r="HQ1146" s="22"/>
      <c r="HR1146" s="22"/>
      <c r="HS1146" s="22"/>
      <c r="HT1146" s="22"/>
      <c r="HU1146" s="22"/>
      <c r="HV1146" s="22"/>
      <c r="HW1146" s="22"/>
      <c r="HX1146" s="22"/>
      <c r="HY1146" s="22"/>
      <c r="HZ1146" s="22"/>
      <c r="IA1146" s="22"/>
      <c r="IB1146" s="22"/>
      <c r="IC1146" s="22"/>
      <c r="ID1146" s="22"/>
      <c r="IE1146" s="22"/>
      <c r="IF1146" s="22"/>
      <c r="IG1146" s="22"/>
      <c r="IH1146" s="22"/>
      <c r="II1146" s="22"/>
      <c r="IJ1146" s="22"/>
      <c r="IK1146" s="22"/>
      <c r="IL1146" s="22"/>
      <c r="IM1146" s="22"/>
      <c r="IN1146" s="22"/>
      <c r="IO1146" s="22"/>
    </row>
    <row r="1147" spans="1:249">
      <c r="A1147" s="32"/>
      <c r="B1147" s="22"/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3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  <c r="CC1147" s="22"/>
      <c r="CD1147" s="22"/>
      <c r="CE1147" s="22"/>
      <c r="CF1147" s="22"/>
      <c r="CG1147" s="22"/>
      <c r="CH1147" s="22"/>
      <c r="CI1147" s="22"/>
      <c r="CJ1147" s="22"/>
      <c r="CK1147" s="22"/>
      <c r="CL1147" s="22"/>
      <c r="CM1147" s="22"/>
      <c r="CN1147" s="22"/>
      <c r="CO1147" s="22"/>
      <c r="CP1147" s="22"/>
      <c r="CQ1147" s="22"/>
      <c r="CR1147" s="22"/>
      <c r="CS1147" s="22"/>
      <c r="CT1147" s="22"/>
      <c r="CU1147" s="22"/>
      <c r="CV1147" s="22"/>
      <c r="CW1147" s="22"/>
      <c r="CX1147" s="22"/>
      <c r="CY1147" s="22"/>
      <c r="CZ1147" s="22"/>
      <c r="DA1147" s="22"/>
      <c r="DB1147" s="22"/>
      <c r="DC1147" s="22"/>
      <c r="DD1147" s="22"/>
      <c r="DE1147" s="22"/>
      <c r="DF1147" s="22"/>
      <c r="DG1147" s="22"/>
      <c r="DH1147" s="22"/>
      <c r="DI1147" s="22"/>
      <c r="DJ1147" s="22"/>
      <c r="DK1147" s="22"/>
      <c r="DL1147" s="22"/>
      <c r="DM1147" s="22"/>
      <c r="DN1147" s="22"/>
      <c r="DO1147" s="22"/>
      <c r="DP1147" s="22"/>
      <c r="DQ1147" s="22"/>
      <c r="DR1147" s="22"/>
      <c r="DS1147" s="22"/>
      <c r="DT1147" s="22"/>
      <c r="DU1147" s="22"/>
      <c r="DV1147" s="22"/>
      <c r="DW1147" s="22"/>
      <c r="DX1147" s="22"/>
      <c r="DY1147" s="22"/>
      <c r="DZ1147" s="22"/>
      <c r="EA1147" s="22"/>
      <c r="EB1147" s="22"/>
      <c r="EC1147" s="22"/>
      <c r="ED1147" s="22"/>
      <c r="EE1147" s="22"/>
      <c r="EF1147" s="22"/>
      <c r="EG1147" s="22"/>
      <c r="EH1147" s="22"/>
      <c r="EI1147" s="22"/>
      <c r="EJ1147" s="22"/>
      <c r="EK1147" s="22"/>
      <c r="EL1147" s="22"/>
      <c r="EM1147" s="22"/>
      <c r="EN1147" s="22"/>
      <c r="EO1147" s="22"/>
      <c r="EP1147" s="22"/>
      <c r="EQ1147" s="22"/>
      <c r="ER1147" s="22"/>
      <c r="ES1147" s="22"/>
      <c r="ET1147" s="22"/>
      <c r="EU1147" s="22"/>
      <c r="EV1147" s="22"/>
      <c r="EW1147" s="22"/>
      <c r="EX1147" s="22"/>
      <c r="EY1147" s="22"/>
      <c r="EZ1147" s="22"/>
      <c r="FA1147" s="22"/>
      <c r="FB1147" s="22"/>
      <c r="FC1147" s="22"/>
      <c r="FD1147" s="22"/>
      <c r="FE1147" s="22"/>
      <c r="FF1147" s="22"/>
      <c r="FG1147" s="22"/>
      <c r="FH1147" s="22"/>
      <c r="FI1147" s="22"/>
      <c r="FJ1147" s="22"/>
      <c r="FK1147" s="22"/>
      <c r="FL1147" s="22"/>
      <c r="FM1147" s="22"/>
      <c r="FN1147" s="22"/>
      <c r="FO1147" s="22"/>
      <c r="FP1147" s="22"/>
      <c r="FQ1147" s="22"/>
      <c r="FR1147" s="22"/>
      <c r="FS1147" s="22"/>
      <c r="FT1147" s="22"/>
      <c r="FU1147" s="22"/>
      <c r="FV1147" s="22"/>
      <c r="FW1147" s="22"/>
      <c r="FX1147" s="22"/>
      <c r="FY1147" s="22"/>
      <c r="FZ1147" s="22"/>
      <c r="GA1147" s="22"/>
      <c r="GB1147" s="22"/>
      <c r="GC1147" s="22"/>
      <c r="GD1147" s="22"/>
      <c r="GE1147" s="22"/>
      <c r="GF1147" s="22"/>
      <c r="GG1147" s="22"/>
      <c r="GH1147" s="22"/>
      <c r="GI1147" s="22"/>
      <c r="GJ1147" s="22"/>
      <c r="GK1147" s="22"/>
      <c r="GL1147" s="22"/>
      <c r="GM1147" s="22"/>
      <c r="GN1147" s="22"/>
      <c r="GO1147" s="22"/>
      <c r="GP1147" s="22"/>
      <c r="GQ1147" s="22"/>
      <c r="GR1147" s="22"/>
      <c r="GS1147" s="22"/>
      <c r="GT1147" s="22"/>
      <c r="GU1147" s="22"/>
      <c r="GV1147" s="22"/>
      <c r="GW1147" s="22"/>
      <c r="GX1147" s="22"/>
      <c r="GY1147" s="22"/>
      <c r="GZ1147" s="22"/>
      <c r="HA1147" s="22"/>
      <c r="HB1147" s="22"/>
      <c r="HC1147" s="22"/>
      <c r="HD1147" s="22"/>
      <c r="HE1147" s="22"/>
      <c r="HF1147" s="22"/>
      <c r="HG1147" s="22"/>
      <c r="HH1147" s="22"/>
      <c r="HI1147" s="22"/>
      <c r="HJ1147" s="22"/>
      <c r="HK1147" s="22"/>
      <c r="HL1147" s="22"/>
      <c r="HM1147" s="22"/>
      <c r="HN1147" s="22"/>
      <c r="HO1147" s="22"/>
      <c r="HP1147" s="22"/>
      <c r="HQ1147" s="22"/>
      <c r="HR1147" s="22"/>
      <c r="HS1147" s="22"/>
      <c r="HT1147" s="22"/>
      <c r="HU1147" s="22"/>
      <c r="HV1147" s="22"/>
      <c r="HW1147" s="22"/>
      <c r="HX1147" s="22"/>
      <c r="HY1147" s="22"/>
      <c r="HZ1147" s="22"/>
      <c r="IA1147" s="22"/>
      <c r="IB1147" s="22"/>
      <c r="IC1147" s="22"/>
      <c r="ID1147" s="22"/>
      <c r="IE1147" s="22"/>
      <c r="IF1147" s="22"/>
      <c r="IG1147" s="22"/>
      <c r="IH1147" s="22"/>
      <c r="II1147" s="22"/>
      <c r="IJ1147" s="22"/>
      <c r="IK1147" s="22"/>
      <c r="IL1147" s="22"/>
      <c r="IM1147" s="22"/>
      <c r="IN1147" s="22"/>
      <c r="IO1147" s="22"/>
    </row>
    <row r="1148" spans="1:249">
      <c r="A1148" s="32"/>
      <c r="B1148" s="22"/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3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2"/>
      <c r="BL1148" s="22"/>
      <c r="BM1148" s="22"/>
      <c r="BN1148" s="22"/>
      <c r="BO1148" s="22"/>
      <c r="BP1148" s="22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  <c r="CC1148" s="22"/>
      <c r="CD1148" s="22"/>
      <c r="CE1148" s="22"/>
      <c r="CF1148" s="22"/>
      <c r="CG1148" s="22"/>
      <c r="CH1148" s="22"/>
      <c r="CI1148" s="22"/>
      <c r="CJ1148" s="22"/>
      <c r="CK1148" s="22"/>
      <c r="CL1148" s="22"/>
      <c r="CM1148" s="22"/>
      <c r="CN1148" s="22"/>
      <c r="CO1148" s="22"/>
      <c r="CP1148" s="22"/>
      <c r="CQ1148" s="22"/>
      <c r="CR1148" s="22"/>
      <c r="CS1148" s="22"/>
      <c r="CT1148" s="22"/>
      <c r="CU1148" s="22"/>
      <c r="CV1148" s="22"/>
      <c r="CW1148" s="22"/>
      <c r="CX1148" s="22"/>
      <c r="CY1148" s="22"/>
      <c r="CZ1148" s="22"/>
      <c r="DA1148" s="22"/>
      <c r="DB1148" s="22"/>
      <c r="DC1148" s="22"/>
      <c r="DD1148" s="22"/>
      <c r="DE1148" s="22"/>
      <c r="DF1148" s="22"/>
      <c r="DG1148" s="22"/>
      <c r="DH1148" s="22"/>
      <c r="DI1148" s="22"/>
      <c r="DJ1148" s="22"/>
      <c r="DK1148" s="22"/>
      <c r="DL1148" s="22"/>
      <c r="DM1148" s="22"/>
      <c r="DN1148" s="22"/>
      <c r="DO1148" s="22"/>
      <c r="DP1148" s="22"/>
      <c r="DQ1148" s="22"/>
      <c r="DR1148" s="22"/>
      <c r="DS1148" s="22"/>
      <c r="DT1148" s="22"/>
      <c r="DU1148" s="22"/>
      <c r="DV1148" s="22"/>
      <c r="DW1148" s="22"/>
      <c r="DX1148" s="22"/>
      <c r="DY1148" s="22"/>
      <c r="DZ1148" s="22"/>
      <c r="EA1148" s="22"/>
      <c r="EB1148" s="22"/>
      <c r="EC1148" s="22"/>
      <c r="ED1148" s="22"/>
      <c r="EE1148" s="22"/>
      <c r="EF1148" s="22"/>
      <c r="EG1148" s="22"/>
      <c r="EH1148" s="22"/>
      <c r="EI1148" s="22"/>
      <c r="EJ1148" s="22"/>
      <c r="EK1148" s="22"/>
      <c r="EL1148" s="22"/>
      <c r="EM1148" s="22"/>
      <c r="EN1148" s="22"/>
      <c r="EO1148" s="22"/>
      <c r="EP1148" s="22"/>
      <c r="EQ1148" s="22"/>
      <c r="ER1148" s="22"/>
      <c r="ES1148" s="22"/>
      <c r="ET1148" s="22"/>
      <c r="EU1148" s="22"/>
      <c r="EV1148" s="22"/>
      <c r="EW1148" s="22"/>
      <c r="EX1148" s="22"/>
      <c r="EY1148" s="22"/>
      <c r="EZ1148" s="22"/>
      <c r="FA1148" s="22"/>
      <c r="FB1148" s="22"/>
      <c r="FC1148" s="22"/>
      <c r="FD1148" s="22"/>
      <c r="FE1148" s="22"/>
      <c r="FF1148" s="22"/>
      <c r="FG1148" s="22"/>
      <c r="FH1148" s="22"/>
      <c r="FI1148" s="22"/>
      <c r="FJ1148" s="22"/>
      <c r="FK1148" s="22"/>
      <c r="FL1148" s="22"/>
      <c r="FM1148" s="22"/>
      <c r="FN1148" s="22"/>
      <c r="FO1148" s="22"/>
      <c r="FP1148" s="22"/>
      <c r="FQ1148" s="22"/>
      <c r="FR1148" s="22"/>
      <c r="FS1148" s="22"/>
      <c r="FT1148" s="22"/>
      <c r="FU1148" s="22"/>
      <c r="FV1148" s="22"/>
      <c r="FW1148" s="22"/>
      <c r="FX1148" s="22"/>
      <c r="FY1148" s="22"/>
      <c r="FZ1148" s="22"/>
      <c r="GA1148" s="22"/>
      <c r="GB1148" s="22"/>
      <c r="GC1148" s="22"/>
      <c r="GD1148" s="22"/>
      <c r="GE1148" s="22"/>
      <c r="GF1148" s="22"/>
      <c r="GG1148" s="22"/>
      <c r="GH1148" s="22"/>
      <c r="GI1148" s="22"/>
      <c r="GJ1148" s="22"/>
      <c r="GK1148" s="22"/>
      <c r="GL1148" s="22"/>
      <c r="GM1148" s="22"/>
      <c r="GN1148" s="22"/>
      <c r="GO1148" s="22"/>
      <c r="GP1148" s="22"/>
      <c r="GQ1148" s="22"/>
      <c r="GR1148" s="22"/>
      <c r="GS1148" s="22"/>
      <c r="GT1148" s="22"/>
      <c r="GU1148" s="22"/>
      <c r="GV1148" s="22"/>
      <c r="GW1148" s="22"/>
      <c r="GX1148" s="22"/>
      <c r="GY1148" s="22"/>
      <c r="GZ1148" s="22"/>
      <c r="HA1148" s="22"/>
      <c r="HB1148" s="22"/>
      <c r="HC1148" s="22"/>
      <c r="HD1148" s="22"/>
      <c r="HE1148" s="22"/>
      <c r="HF1148" s="22"/>
      <c r="HG1148" s="22"/>
      <c r="HH1148" s="22"/>
      <c r="HI1148" s="22"/>
      <c r="HJ1148" s="22"/>
      <c r="HK1148" s="22"/>
      <c r="HL1148" s="22"/>
      <c r="HM1148" s="22"/>
      <c r="HN1148" s="22"/>
      <c r="HO1148" s="22"/>
      <c r="HP1148" s="22"/>
      <c r="HQ1148" s="22"/>
      <c r="HR1148" s="22"/>
      <c r="HS1148" s="22"/>
      <c r="HT1148" s="22"/>
      <c r="HU1148" s="22"/>
      <c r="HV1148" s="22"/>
      <c r="HW1148" s="22"/>
      <c r="HX1148" s="22"/>
      <c r="HY1148" s="22"/>
      <c r="HZ1148" s="22"/>
      <c r="IA1148" s="22"/>
      <c r="IB1148" s="22"/>
      <c r="IC1148" s="22"/>
      <c r="ID1148" s="22"/>
      <c r="IE1148" s="22"/>
      <c r="IF1148" s="22"/>
      <c r="IG1148" s="22"/>
      <c r="IH1148" s="22"/>
      <c r="II1148" s="22"/>
      <c r="IJ1148" s="22"/>
      <c r="IK1148" s="22"/>
      <c r="IL1148" s="22"/>
      <c r="IM1148" s="22"/>
      <c r="IN1148" s="22"/>
      <c r="IO1148" s="22"/>
    </row>
    <row r="1149" spans="1:249">
      <c r="A1149" s="32"/>
      <c r="B1149" s="22"/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3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  <c r="CC1149" s="22"/>
      <c r="CD1149" s="22"/>
      <c r="CE1149" s="22"/>
      <c r="CF1149" s="22"/>
      <c r="CG1149" s="22"/>
      <c r="CH1149" s="22"/>
      <c r="CI1149" s="22"/>
      <c r="CJ1149" s="22"/>
      <c r="CK1149" s="22"/>
      <c r="CL1149" s="22"/>
      <c r="CM1149" s="22"/>
      <c r="CN1149" s="22"/>
      <c r="CO1149" s="22"/>
      <c r="CP1149" s="22"/>
      <c r="CQ1149" s="22"/>
      <c r="CR1149" s="22"/>
      <c r="CS1149" s="22"/>
      <c r="CT1149" s="22"/>
      <c r="CU1149" s="22"/>
      <c r="CV1149" s="22"/>
      <c r="CW1149" s="22"/>
      <c r="CX1149" s="22"/>
      <c r="CY1149" s="22"/>
      <c r="CZ1149" s="22"/>
      <c r="DA1149" s="22"/>
      <c r="DB1149" s="22"/>
      <c r="DC1149" s="22"/>
      <c r="DD1149" s="22"/>
      <c r="DE1149" s="22"/>
      <c r="DF1149" s="22"/>
      <c r="DG1149" s="22"/>
      <c r="DH1149" s="22"/>
      <c r="DI1149" s="22"/>
      <c r="DJ1149" s="22"/>
      <c r="DK1149" s="22"/>
      <c r="DL1149" s="22"/>
      <c r="DM1149" s="22"/>
      <c r="DN1149" s="22"/>
      <c r="DO1149" s="22"/>
      <c r="DP1149" s="22"/>
      <c r="DQ1149" s="22"/>
      <c r="DR1149" s="22"/>
      <c r="DS1149" s="22"/>
      <c r="DT1149" s="22"/>
      <c r="DU1149" s="22"/>
      <c r="DV1149" s="22"/>
      <c r="DW1149" s="22"/>
      <c r="DX1149" s="22"/>
      <c r="DY1149" s="22"/>
      <c r="DZ1149" s="22"/>
      <c r="EA1149" s="22"/>
      <c r="EB1149" s="22"/>
      <c r="EC1149" s="22"/>
      <c r="ED1149" s="22"/>
      <c r="EE1149" s="22"/>
      <c r="EF1149" s="22"/>
      <c r="EG1149" s="22"/>
      <c r="EH1149" s="22"/>
      <c r="EI1149" s="22"/>
      <c r="EJ1149" s="22"/>
      <c r="EK1149" s="22"/>
      <c r="EL1149" s="22"/>
      <c r="EM1149" s="22"/>
      <c r="EN1149" s="22"/>
      <c r="EO1149" s="22"/>
      <c r="EP1149" s="22"/>
      <c r="EQ1149" s="22"/>
      <c r="ER1149" s="22"/>
      <c r="ES1149" s="22"/>
      <c r="ET1149" s="22"/>
      <c r="EU1149" s="22"/>
      <c r="EV1149" s="22"/>
      <c r="EW1149" s="22"/>
      <c r="EX1149" s="22"/>
      <c r="EY1149" s="22"/>
      <c r="EZ1149" s="22"/>
      <c r="FA1149" s="22"/>
      <c r="FB1149" s="22"/>
      <c r="FC1149" s="22"/>
      <c r="FD1149" s="22"/>
      <c r="FE1149" s="22"/>
      <c r="FF1149" s="22"/>
      <c r="FG1149" s="22"/>
      <c r="FH1149" s="22"/>
      <c r="FI1149" s="22"/>
      <c r="FJ1149" s="22"/>
      <c r="FK1149" s="22"/>
      <c r="FL1149" s="22"/>
      <c r="FM1149" s="22"/>
      <c r="FN1149" s="22"/>
      <c r="FO1149" s="22"/>
      <c r="FP1149" s="22"/>
      <c r="FQ1149" s="22"/>
      <c r="FR1149" s="22"/>
      <c r="FS1149" s="22"/>
      <c r="FT1149" s="22"/>
      <c r="FU1149" s="22"/>
      <c r="FV1149" s="22"/>
      <c r="FW1149" s="22"/>
      <c r="FX1149" s="22"/>
      <c r="FY1149" s="22"/>
      <c r="FZ1149" s="22"/>
      <c r="GA1149" s="22"/>
      <c r="GB1149" s="22"/>
      <c r="GC1149" s="22"/>
      <c r="GD1149" s="22"/>
      <c r="GE1149" s="22"/>
      <c r="GF1149" s="22"/>
      <c r="GG1149" s="22"/>
      <c r="GH1149" s="22"/>
      <c r="GI1149" s="22"/>
      <c r="GJ1149" s="22"/>
      <c r="GK1149" s="22"/>
      <c r="GL1149" s="22"/>
      <c r="GM1149" s="22"/>
      <c r="GN1149" s="22"/>
      <c r="GO1149" s="22"/>
      <c r="GP1149" s="22"/>
      <c r="GQ1149" s="22"/>
      <c r="GR1149" s="22"/>
      <c r="GS1149" s="22"/>
      <c r="GT1149" s="22"/>
      <c r="GU1149" s="22"/>
      <c r="GV1149" s="22"/>
      <c r="GW1149" s="22"/>
      <c r="GX1149" s="22"/>
      <c r="GY1149" s="22"/>
      <c r="GZ1149" s="22"/>
      <c r="HA1149" s="22"/>
      <c r="HB1149" s="22"/>
      <c r="HC1149" s="22"/>
      <c r="HD1149" s="22"/>
      <c r="HE1149" s="22"/>
      <c r="HF1149" s="22"/>
      <c r="HG1149" s="22"/>
      <c r="HH1149" s="22"/>
      <c r="HI1149" s="22"/>
      <c r="HJ1149" s="22"/>
      <c r="HK1149" s="22"/>
      <c r="HL1149" s="22"/>
      <c r="HM1149" s="22"/>
      <c r="HN1149" s="22"/>
      <c r="HO1149" s="22"/>
      <c r="HP1149" s="22"/>
      <c r="HQ1149" s="22"/>
      <c r="HR1149" s="22"/>
      <c r="HS1149" s="22"/>
      <c r="HT1149" s="22"/>
      <c r="HU1149" s="22"/>
      <c r="HV1149" s="22"/>
      <c r="HW1149" s="22"/>
      <c r="HX1149" s="22"/>
      <c r="HY1149" s="22"/>
      <c r="HZ1149" s="22"/>
      <c r="IA1149" s="22"/>
      <c r="IB1149" s="22"/>
      <c r="IC1149" s="22"/>
      <c r="ID1149" s="22"/>
      <c r="IE1149" s="22"/>
      <c r="IF1149" s="22"/>
      <c r="IG1149" s="22"/>
      <c r="IH1149" s="22"/>
      <c r="II1149" s="22"/>
      <c r="IJ1149" s="22"/>
      <c r="IK1149" s="22"/>
      <c r="IL1149" s="22"/>
      <c r="IM1149" s="22"/>
      <c r="IN1149" s="22"/>
      <c r="IO1149" s="22"/>
    </row>
    <row r="1150" spans="1:249">
      <c r="A1150" s="32"/>
      <c r="B1150" s="22"/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3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2"/>
      <c r="BL1150" s="22"/>
      <c r="BM1150" s="22"/>
      <c r="BN1150" s="22"/>
      <c r="BO1150" s="22"/>
      <c r="BP1150" s="22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  <c r="CC1150" s="22"/>
      <c r="CD1150" s="22"/>
      <c r="CE1150" s="22"/>
      <c r="CF1150" s="22"/>
      <c r="CG1150" s="22"/>
      <c r="CH1150" s="22"/>
      <c r="CI1150" s="22"/>
      <c r="CJ1150" s="22"/>
      <c r="CK1150" s="22"/>
      <c r="CL1150" s="22"/>
      <c r="CM1150" s="22"/>
      <c r="CN1150" s="22"/>
      <c r="CO1150" s="22"/>
      <c r="CP1150" s="22"/>
      <c r="CQ1150" s="22"/>
      <c r="CR1150" s="22"/>
      <c r="CS1150" s="22"/>
      <c r="CT1150" s="22"/>
      <c r="CU1150" s="22"/>
      <c r="CV1150" s="22"/>
      <c r="CW1150" s="22"/>
      <c r="CX1150" s="22"/>
      <c r="CY1150" s="22"/>
      <c r="CZ1150" s="22"/>
      <c r="DA1150" s="22"/>
      <c r="DB1150" s="22"/>
      <c r="DC1150" s="22"/>
      <c r="DD1150" s="22"/>
      <c r="DE1150" s="22"/>
      <c r="DF1150" s="22"/>
      <c r="DG1150" s="22"/>
      <c r="DH1150" s="22"/>
      <c r="DI1150" s="22"/>
      <c r="DJ1150" s="22"/>
      <c r="DK1150" s="22"/>
      <c r="DL1150" s="22"/>
      <c r="DM1150" s="22"/>
      <c r="DN1150" s="22"/>
      <c r="DO1150" s="22"/>
      <c r="DP1150" s="22"/>
      <c r="DQ1150" s="22"/>
      <c r="DR1150" s="22"/>
      <c r="DS1150" s="22"/>
      <c r="DT1150" s="22"/>
      <c r="DU1150" s="22"/>
      <c r="DV1150" s="22"/>
      <c r="DW1150" s="22"/>
      <c r="DX1150" s="22"/>
      <c r="DY1150" s="22"/>
      <c r="DZ1150" s="22"/>
      <c r="EA1150" s="22"/>
      <c r="EB1150" s="22"/>
      <c r="EC1150" s="22"/>
      <c r="ED1150" s="22"/>
      <c r="EE1150" s="22"/>
      <c r="EF1150" s="22"/>
      <c r="EG1150" s="22"/>
      <c r="EH1150" s="22"/>
      <c r="EI1150" s="22"/>
      <c r="EJ1150" s="22"/>
      <c r="EK1150" s="22"/>
      <c r="EL1150" s="22"/>
      <c r="EM1150" s="22"/>
      <c r="EN1150" s="22"/>
      <c r="EO1150" s="22"/>
      <c r="EP1150" s="22"/>
      <c r="EQ1150" s="22"/>
      <c r="ER1150" s="22"/>
      <c r="ES1150" s="22"/>
      <c r="ET1150" s="22"/>
      <c r="EU1150" s="22"/>
      <c r="EV1150" s="22"/>
      <c r="EW1150" s="22"/>
      <c r="EX1150" s="22"/>
      <c r="EY1150" s="22"/>
      <c r="EZ1150" s="22"/>
      <c r="FA1150" s="22"/>
      <c r="FB1150" s="22"/>
      <c r="FC1150" s="22"/>
      <c r="FD1150" s="22"/>
      <c r="FE1150" s="22"/>
      <c r="FF1150" s="22"/>
      <c r="FG1150" s="22"/>
      <c r="FH1150" s="22"/>
      <c r="FI1150" s="22"/>
      <c r="FJ1150" s="22"/>
      <c r="FK1150" s="22"/>
      <c r="FL1150" s="22"/>
      <c r="FM1150" s="22"/>
      <c r="FN1150" s="22"/>
      <c r="FO1150" s="22"/>
      <c r="FP1150" s="22"/>
      <c r="FQ1150" s="22"/>
      <c r="FR1150" s="22"/>
      <c r="FS1150" s="22"/>
      <c r="FT1150" s="22"/>
      <c r="FU1150" s="22"/>
      <c r="FV1150" s="22"/>
      <c r="FW1150" s="22"/>
      <c r="FX1150" s="22"/>
      <c r="FY1150" s="22"/>
      <c r="FZ1150" s="22"/>
      <c r="GA1150" s="22"/>
      <c r="GB1150" s="22"/>
      <c r="GC1150" s="22"/>
      <c r="GD1150" s="22"/>
      <c r="GE1150" s="22"/>
      <c r="GF1150" s="22"/>
      <c r="GG1150" s="22"/>
      <c r="GH1150" s="22"/>
      <c r="GI1150" s="22"/>
      <c r="GJ1150" s="22"/>
      <c r="GK1150" s="22"/>
      <c r="GL1150" s="22"/>
      <c r="GM1150" s="22"/>
      <c r="GN1150" s="22"/>
      <c r="GO1150" s="22"/>
      <c r="GP1150" s="22"/>
      <c r="GQ1150" s="22"/>
      <c r="GR1150" s="22"/>
      <c r="GS1150" s="22"/>
      <c r="GT1150" s="22"/>
      <c r="GU1150" s="22"/>
      <c r="GV1150" s="22"/>
      <c r="GW1150" s="22"/>
      <c r="GX1150" s="22"/>
      <c r="GY1150" s="22"/>
      <c r="GZ1150" s="22"/>
      <c r="HA1150" s="22"/>
      <c r="HB1150" s="22"/>
      <c r="HC1150" s="22"/>
      <c r="HD1150" s="22"/>
      <c r="HE1150" s="22"/>
      <c r="HF1150" s="22"/>
      <c r="HG1150" s="22"/>
      <c r="HH1150" s="22"/>
      <c r="HI1150" s="22"/>
      <c r="HJ1150" s="22"/>
      <c r="HK1150" s="22"/>
      <c r="HL1150" s="22"/>
      <c r="HM1150" s="22"/>
      <c r="HN1150" s="22"/>
      <c r="HO1150" s="22"/>
      <c r="HP1150" s="22"/>
      <c r="HQ1150" s="22"/>
      <c r="HR1150" s="22"/>
      <c r="HS1150" s="22"/>
      <c r="HT1150" s="22"/>
      <c r="HU1150" s="22"/>
      <c r="HV1150" s="22"/>
      <c r="HW1150" s="22"/>
      <c r="HX1150" s="22"/>
      <c r="HY1150" s="22"/>
      <c r="HZ1150" s="22"/>
      <c r="IA1150" s="22"/>
      <c r="IB1150" s="22"/>
      <c r="IC1150" s="22"/>
      <c r="ID1150" s="22"/>
      <c r="IE1150" s="22"/>
      <c r="IF1150" s="22"/>
      <c r="IG1150" s="22"/>
      <c r="IH1150" s="22"/>
      <c r="II1150" s="22"/>
      <c r="IJ1150" s="22"/>
      <c r="IK1150" s="22"/>
      <c r="IL1150" s="22"/>
      <c r="IM1150" s="22"/>
      <c r="IN1150" s="22"/>
      <c r="IO1150" s="22"/>
    </row>
    <row r="1151" spans="1:249">
      <c r="A1151" s="32"/>
      <c r="B1151" s="22"/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3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  <c r="CC1151" s="22"/>
      <c r="CD1151" s="22"/>
      <c r="CE1151" s="22"/>
      <c r="CF1151" s="22"/>
      <c r="CG1151" s="22"/>
      <c r="CH1151" s="22"/>
      <c r="CI1151" s="22"/>
      <c r="CJ1151" s="22"/>
      <c r="CK1151" s="22"/>
      <c r="CL1151" s="22"/>
      <c r="CM1151" s="22"/>
      <c r="CN1151" s="22"/>
      <c r="CO1151" s="22"/>
      <c r="CP1151" s="22"/>
      <c r="CQ1151" s="22"/>
      <c r="CR1151" s="22"/>
      <c r="CS1151" s="22"/>
      <c r="CT1151" s="22"/>
      <c r="CU1151" s="22"/>
      <c r="CV1151" s="22"/>
      <c r="CW1151" s="22"/>
      <c r="CX1151" s="22"/>
      <c r="CY1151" s="22"/>
      <c r="CZ1151" s="22"/>
      <c r="DA1151" s="22"/>
      <c r="DB1151" s="22"/>
      <c r="DC1151" s="22"/>
      <c r="DD1151" s="22"/>
      <c r="DE1151" s="22"/>
      <c r="DF1151" s="22"/>
      <c r="DG1151" s="22"/>
      <c r="DH1151" s="22"/>
      <c r="DI1151" s="22"/>
      <c r="DJ1151" s="22"/>
      <c r="DK1151" s="22"/>
      <c r="DL1151" s="22"/>
      <c r="DM1151" s="22"/>
      <c r="DN1151" s="22"/>
      <c r="DO1151" s="22"/>
      <c r="DP1151" s="22"/>
      <c r="DQ1151" s="22"/>
      <c r="DR1151" s="22"/>
      <c r="DS1151" s="22"/>
      <c r="DT1151" s="22"/>
      <c r="DU1151" s="22"/>
      <c r="DV1151" s="22"/>
      <c r="DW1151" s="22"/>
      <c r="DX1151" s="22"/>
      <c r="DY1151" s="22"/>
      <c r="DZ1151" s="22"/>
      <c r="EA1151" s="22"/>
      <c r="EB1151" s="22"/>
      <c r="EC1151" s="22"/>
      <c r="ED1151" s="22"/>
      <c r="EE1151" s="22"/>
      <c r="EF1151" s="22"/>
      <c r="EG1151" s="22"/>
      <c r="EH1151" s="22"/>
      <c r="EI1151" s="22"/>
      <c r="EJ1151" s="22"/>
      <c r="EK1151" s="22"/>
      <c r="EL1151" s="22"/>
      <c r="EM1151" s="22"/>
      <c r="EN1151" s="22"/>
      <c r="EO1151" s="22"/>
      <c r="EP1151" s="22"/>
      <c r="EQ1151" s="22"/>
      <c r="ER1151" s="22"/>
      <c r="ES1151" s="22"/>
      <c r="ET1151" s="22"/>
      <c r="EU1151" s="22"/>
      <c r="EV1151" s="22"/>
      <c r="EW1151" s="22"/>
      <c r="EX1151" s="22"/>
      <c r="EY1151" s="22"/>
      <c r="EZ1151" s="22"/>
      <c r="FA1151" s="22"/>
      <c r="FB1151" s="22"/>
      <c r="FC1151" s="22"/>
      <c r="FD1151" s="22"/>
      <c r="FE1151" s="22"/>
      <c r="FF1151" s="22"/>
      <c r="FG1151" s="22"/>
      <c r="FH1151" s="22"/>
      <c r="FI1151" s="22"/>
      <c r="FJ1151" s="22"/>
      <c r="FK1151" s="22"/>
      <c r="FL1151" s="22"/>
      <c r="FM1151" s="22"/>
      <c r="FN1151" s="22"/>
      <c r="FO1151" s="22"/>
      <c r="FP1151" s="22"/>
      <c r="FQ1151" s="22"/>
      <c r="FR1151" s="22"/>
      <c r="FS1151" s="22"/>
      <c r="FT1151" s="22"/>
      <c r="FU1151" s="22"/>
      <c r="FV1151" s="22"/>
      <c r="FW1151" s="22"/>
      <c r="FX1151" s="22"/>
      <c r="FY1151" s="22"/>
      <c r="FZ1151" s="22"/>
      <c r="GA1151" s="22"/>
      <c r="GB1151" s="22"/>
      <c r="GC1151" s="22"/>
      <c r="GD1151" s="22"/>
      <c r="GE1151" s="22"/>
      <c r="GF1151" s="22"/>
      <c r="GG1151" s="22"/>
      <c r="GH1151" s="22"/>
      <c r="GI1151" s="22"/>
      <c r="GJ1151" s="22"/>
      <c r="GK1151" s="22"/>
      <c r="GL1151" s="22"/>
      <c r="GM1151" s="22"/>
      <c r="GN1151" s="22"/>
      <c r="GO1151" s="22"/>
      <c r="GP1151" s="22"/>
      <c r="GQ1151" s="22"/>
      <c r="GR1151" s="22"/>
      <c r="GS1151" s="22"/>
      <c r="GT1151" s="22"/>
      <c r="GU1151" s="22"/>
      <c r="GV1151" s="22"/>
      <c r="GW1151" s="22"/>
      <c r="GX1151" s="22"/>
      <c r="GY1151" s="22"/>
      <c r="GZ1151" s="22"/>
      <c r="HA1151" s="22"/>
      <c r="HB1151" s="22"/>
      <c r="HC1151" s="22"/>
      <c r="HD1151" s="22"/>
      <c r="HE1151" s="22"/>
      <c r="HF1151" s="22"/>
      <c r="HG1151" s="22"/>
      <c r="HH1151" s="22"/>
      <c r="HI1151" s="22"/>
      <c r="HJ1151" s="22"/>
      <c r="HK1151" s="22"/>
      <c r="HL1151" s="22"/>
      <c r="HM1151" s="22"/>
      <c r="HN1151" s="22"/>
      <c r="HO1151" s="22"/>
      <c r="HP1151" s="22"/>
      <c r="HQ1151" s="22"/>
      <c r="HR1151" s="22"/>
      <c r="HS1151" s="22"/>
      <c r="HT1151" s="22"/>
      <c r="HU1151" s="22"/>
      <c r="HV1151" s="22"/>
      <c r="HW1151" s="22"/>
      <c r="HX1151" s="22"/>
      <c r="HY1151" s="22"/>
      <c r="HZ1151" s="22"/>
      <c r="IA1151" s="22"/>
      <c r="IB1151" s="22"/>
      <c r="IC1151" s="22"/>
      <c r="ID1151" s="22"/>
      <c r="IE1151" s="22"/>
      <c r="IF1151" s="22"/>
      <c r="IG1151" s="22"/>
      <c r="IH1151" s="22"/>
      <c r="II1151" s="22"/>
      <c r="IJ1151" s="22"/>
      <c r="IK1151" s="22"/>
      <c r="IL1151" s="22"/>
      <c r="IM1151" s="22"/>
      <c r="IN1151" s="22"/>
      <c r="IO1151" s="22"/>
    </row>
    <row r="1152" spans="1:249">
      <c r="A1152" s="32"/>
      <c r="B1152" s="22"/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3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2"/>
      <c r="BL1152" s="22"/>
      <c r="BM1152" s="22"/>
      <c r="BN1152" s="22"/>
      <c r="BO1152" s="22"/>
      <c r="BP1152" s="22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  <c r="CC1152" s="22"/>
      <c r="CD1152" s="22"/>
      <c r="CE1152" s="22"/>
      <c r="CF1152" s="22"/>
      <c r="CG1152" s="22"/>
      <c r="CH1152" s="22"/>
      <c r="CI1152" s="22"/>
      <c r="CJ1152" s="22"/>
      <c r="CK1152" s="22"/>
      <c r="CL1152" s="22"/>
      <c r="CM1152" s="22"/>
      <c r="CN1152" s="22"/>
      <c r="CO1152" s="22"/>
      <c r="CP1152" s="22"/>
      <c r="CQ1152" s="22"/>
      <c r="CR1152" s="22"/>
      <c r="CS1152" s="22"/>
      <c r="CT1152" s="22"/>
      <c r="CU1152" s="22"/>
      <c r="CV1152" s="22"/>
      <c r="CW1152" s="22"/>
      <c r="CX1152" s="22"/>
      <c r="CY1152" s="22"/>
      <c r="CZ1152" s="22"/>
      <c r="DA1152" s="22"/>
      <c r="DB1152" s="22"/>
      <c r="DC1152" s="22"/>
      <c r="DD1152" s="22"/>
      <c r="DE1152" s="22"/>
      <c r="DF1152" s="22"/>
      <c r="DG1152" s="22"/>
      <c r="DH1152" s="22"/>
      <c r="DI1152" s="22"/>
      <c r="DJ1152" s="22"/>
      <c r="DK1152" s="22"/>
      <c r="DL1152" s="22"/>
      <c r="DM1152" s="22"/>
      <c r="DN1152" s="22"/>
      <c r="DO1152" s="22"/>
      <c r="DP1152" s="22"/>
      <c r="DQ1152" s="22"/>
      <c r="DR1152" s="22"/>
      <c r="DS1152" s="22"/>
      <c r="DT1152" s="22"/>
      <c r="DU1152" s="22"/>
      <c r="DV1152" s="22"/>
      <c r="DW1152" s="22"/>
      <c r="DX1152" s="22"/>
      <c r="DY1152" s="22"/>
      <c r="DZ1152" s="22"/>
      <c r="EA1152" s="22"/>
      <c r="EB1152" s="22"/>
      <c r="EC1152" s="22"/>
      <c r="ED1152" s="22"/>
      <c r="EE1152" s="22"/>
      <c r="EF1152" s="22"/>
      <c r="EG1152" s="22"/>
      <c r="EH1152" s="22"/>
      <c r="EI1152" s="22"/>
      <c r="EJ1152" s="22"/>
      <c r="EK1152" s="22"/>
      <c r="EL1152" s="22"/>
      <c r="EM1152" s="22"/>
      <c r="EN1152" s="22"/>
      <c r="EO1152" s="22"/>
      <c r="EP1152" s="22"/>
      <c r="EQ1152" s="22"/>
      <c r="ER1152" s="22"/>
      <c r="ES1152" s="22"/>
      <c r="ET1152" s="22"/>
      <c r="EU1152" s="22"/>
      <c r="EV1152" s="22"/>
      <c r="EW1152" s="22"/>
      <c r="EX1152" s="22"/>
      <c r="EY1152" s="22"/>
      <c r="EZ1152" s="22"/>
      <c r="FA1152" s="22"/>
      <c r="FB1152" s="22"/>
      <c r="FC1152" s="22"/>
      <c r="FD1152" s="22"/>
      <c r="FE1152" s="22"/>
      <c r="FF1152" s="22"/>
      <c r="FG1152" s="22"/>
      <c r="FH1152" s="22"/>
      <c r="FI1152" s="22"/>
      <c r="FJ1152" s="22"/>
      <c r="FK1152" s="22"/>
      <c r="FL1152" s="22"/>
      <c r="FM1152" s="22"/>
      <c r="FN1152" s="22"/>
      <c r="FO1152" s="22"/>
      <c r="FP1152" s="22"/>
      <c r="FQ1152" s="22"/>
      <c r="FR1152" s="22"/>
      <c r="FS1152" s="22"/>
      <c r="FT1152" s="22"/>
      <c r="FU1152" s="22"/>
      <c r="FV1152" s="22"/>
      <c r="FW1152" s="22"/>
      <c r="FX1152" s="22"/>
      <c r="FY1152" s="22"/>
      <c r="FZ1152" s="22"/>
      <c r="GA1152" s="22"/>
      <c r="GB1152" s="22"/>
      <c r="GC1152" s="22"/>
      <c r="GD1152" s="22"/>
      <c r="GE1152" s="22"/>
      <c r="GF1152" s="22"/>
      <c r="GG1152" s="22"/>
      <c r="GH1152" s="22"/>
      <c r="GI1152" s="22"/>
      <c r="GJ1152" s="22"/>
      <c r="GK1152" s="22"/>
      <c r="GL1152" s="22"/>
      <c r="GM1152" s="22"/>
      <c r="GN1152" s="22"/>
      <c r="GO1152" s="22"/>
      <c r="GP1152" s="22"/>
      <c r="GQ1152" s="22"/>
      <c r="GR1152" s="22"/>
      <c r="GS1152" s="22"/>
      <c r="GT1152" s="22"/>
      <c r="GU1152" s="22"/>
      <c r="GV1152" s="22"/>
      <c r="GW1152" s="22"/>
      <c r="GX1152" s="22"/>
      <c r="GY1152" s="22"/>
      <c r="GZ1152" s="22"/>
      <c r="HA1152" s="22"/>
      <c r="HB1152" s="22"/>
      <c r="HC1152" s="22"/>
      <c r="HD1152" s="22"/>
      <c r="HE1152" s="22"/>
      <c r="HF1152" s="22"/>
      <c r="HG1152" s="22"/>
      <c r="HH1152" s="22"/>
      <c r="HI1152" s="22"/>
      <c r="HJ1152" s="22"/>
      <c r="HK1152" s="22"/>
      <c r="HL1152" s="22"/>
      <c r="HM1152" s="22"/>
      <c r="HN1152" s="22"/>
      <c r="HO1152" s="22"/>
      <c r="HP1152" s="22"/>
      <c r="HQ1152" s="22"/>
      <c r="HR1152" s="22"/>
      <c r="HS1152" s="22"/>
      <c r="HT1152" s="22"/>
      <c r="HU1152" s="22"/>
      <c r="HV1152" s="22"/>
      <c r="HW1152" s="22"/>
      <c r="HX1152" s="22"/>
      <c r="HY1152" s="22"/>
      <c r="HZ1152" s="22"/>
      <c r="IA1152" s="22"/>
      <c r="IB1152" s="22"/>
      <c r="IC1152" s="22"/>
      <c r="ID1152" s="22"/>
      <c r="IE1152" s="22"/>
      <c r="IF1152" s="22"/>
      <c r="IG1152" s="22"/>
      <c r="IH1152" s="22"/>
      <c r="II1152" s="22"/>
      <c r="IJ1152" s="22"/>
      <c r="IK1152" s="22"/>
      <c r="IL1152" s="22"/>
      <c r="IM1152" s="22"/>
      <c r="IN1152" s="22"/>
      <c r="IO1152" s="22"/>
    </row>
    <row r="1153" spans="1:249">
      <c r="A1153" s="32"/>
      <c r="B1153" s="22"/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3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2"/>
      <c r="BL1153" s="22"/>
      <c r="BM1153" s="22"/>
      <c r="BN1153" s="22"/>
      <c r="BO1153" s="22"/>
      <c r="BP1153" s="22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  <c r="CC1153" s="22"/>
      <c r="CD1153" s="22"/>
      <c r="CE1153" s="22"/>
      <c r="CF1153" s="22"/>
      <c r="CG1153" s="22"/>
      <c r="CH1153" s="22"/>
      <c r="CI1153" s="22"/>
      <c r="CJ1153" s="22"/>
      <c r="CK1153" s="22"/>
      <c r="CL1153" s="22"/>
      <c r="CM1153" s="22"/>
      <c r="CN1153" s="22"/>
      <c r="CO1153" s="22"/>
      <c r="CP1153" s="22"/>
      <c r="CQ1153" s="22"/>
      <c r="CR1153" s="22"/>
      <c r="CS1153" s="22"/>
      <c r="CT1153" s="22"/>
      <c r="CU1153" s="22"/>
      <c r="CV1153" s="22"/>
      <c r="CW1153" s="22"/>
      <c r="CX1153" s="22"/>
      <c r="CY1153" s="22"/>
      <c r="CZ1153" s="22"/>
      <c r="DA1153" s="22"/>
      <c r="DB1153" s="22"/>
      <c r="DC1153" s="22"/>
      <c r="DD1153" s="22"/>
      <c r="DE1153" s="22"/>
      <c r="DF1153" s="22"/>
      <c r="DG1153" s="22"/>
      <c r="DH1153" s="22"/>
      <c r="DI1153" s="22"/>
      <c r="DJ1153" s="22"/>
      <c r="DK1153" s="22"/>
      <c r="DL1153" s="22"/>
      <c r="DM1153" s="22"/>
      <c r="DN1153" s="22"/>
      <c r="DO1153" s="22"/>
      <c r="DP1153" s="22"/>
      <c r="DQ1153" s="22"/>
      <c r="DR1153" s="22"/>
      <c r="DS1153" s="22"/>
      <c r="DT1153" s="22"/>
      <c r="DU1153" s="22"/>
      <c r="DV1153" s="22"/>
      <c r="DW1153" s="22"/>
      <c r="DX1153" s="22"/>
      <c r="DY1153" s="22"/>
      <c r="DZ1153" s="22"/>
      <c r="EA1153" s="22"/>
      <c r="EB1153" s="22"/>
      <c r="EC1153" s="22"/>
      <c r="ED1153" s="22"/>
      <c r="EE1153" s="22"/>
      <c r="EF1153" s="22"/>
      <c r="EG1153" s="22"/>
      <c r="EH1153" s="22"/>
      <c r="EI1153" s="22"/>
      <c r="EJ1153" s="22"/>
      <c r="EK1153" s="22"/>
      <c r="EL1153" s="22"/>
      <c r="EM1153" s="22"/>
      <c r="EN1153" s="22"/>
      <c r="EO1153" s="22"/>
      <c r="EP1153" s="22"/>
      <c r="EQ1153" s="22"/>
      <c r="ER1153" s="22"/>
      <c r="ES1153" s="22"/>
      <c r="ET1153" s="22"/>
      <c r="EU1153" s="22"/>
      <c r="EV1153" s="22"/>
      <c r="EW1153" s="22"/>
      <c r="EX1153" s="22"/>
      <c r="EY1153" s="22"/>
      <c r="EZ1153" s="22"/>
      <c r="FA1153" s="22"/>
      <c r="FB1153" s="22"/>
      <c r="FC1153" s="22"/>
      <c r="FD1153" s="22"/>
      <c r="FE1153" s="22"/>
      <c r="FF1153" s="22"/>
      <c r="FG1153" s="22"/>
      <c r="FH1153" s="22"/>
      <c r="FI1153" s="22"/>
      <c r="FJ1153" s="22"/>
      <c r="FK1153" s="22"/>
      <c r="FL1153" s="22"/>
      <c r="FM1153" s="22"/>
      <c r="FN1153" s="22"/>
      <c r="FO1153" s="22"/>
      <c r="FP1153" s="22"/>
      <c r="FQ1153" s="22"/>
      <c r="FR1153" s="22"/>
      <c r="FS1153" s="22"/>
      <c r="FT1153" s="22"/>
      <c r="FU1153" s="22"/>
      <c r="FV1153" s="22"/>
      <c r="FW1153" s="22"/>
      <c r="FX1153" s="22"/>
      <c r="FY1153" s="22"/>
      <c r="FZ1153" s="22"/>
      <c r="GA1153" s="22"/>
      <c r="GB1153" s="22"/>
      <c r="GC1153" s="22"/>
      <c r="GD1153" s="22"/>
      <c r="GE1153" s="22"/>
      <c r="GF1153" s="22"/>
      <c r="GG1153" s="22"/>
      <c r="GH1153" s="22"/>
      <c r="GI1153" s="22"/>
      <c r="GJ1153" s="22"/>
      <c r="GK1153" s="22"/>
      <c r="GL1153" s="22"/>
      <c r="GM1153" s="22"/>
      <c r="GN1153" s="22"/>
      <c r="GO1153" s="22"/>
      <c r="GP1153" s="22"/>
      <c r="GQ1153" s="22"/>
      <c r="GR1153" s="22"/>
      <c r="GS1153" s="22"/>
      <c r="GT1153" s="22"/>
      <c r="GU1153" s="22"/>
      <c r="GV1153" s="22"/>
      <c r="GW1153" s="22"/>
      <c r="GX1153" s="22"/>
      <c r="GY1153" s="22"/>
      <c r="GZ1153" s="22"/>
      <c r="HA1153" s="22"/>
      <c r="HB1153" s="22"/>
      <c r="HC1153" s="22"/>
      <c r="HD1153" s="22"/>
      <c r="HE1153" s="22"/>
      <c r="HF1153" s="22"/>
      <c r="HG1153" s="22"/>
      <c r="HH1153" s="22"/>
      <c r="HI1153" s="22"/>
      <c r="HJ1153" s="22"/>
      <c r="HK1153" s="22"/>
      <c r="HL1153" s="22"/>
      <c r="HM1153" s="22"/>
      <c r="HN1153" s="22"/>
      <c r="HO1153" s="22"/>
      <c r="HP1153" s="22"/>
      <c r="HQ1153" s="22"/>
      <c r="HR1153" s="22"/>
      <c r="HS1153" s="22"/>
      <c r="HT1153" s="22"/>
      <c r="HU1153" s="22"/>
      <c r="HV1153" s="22"/>
      <c r="HW1153" s="22"/>
      <c r="HX1153" s="22"/>
      <c r="HY1153" s="22"/>
      <c r="HZ1153" s="22"/>
      <c r="IA1153" s="22"/>
      <c r="IB1153" s="22"/>
      <c r="IC1153" s="22"/>
      <c r="ID1153" s="22"/>
      <c r="IE1153" s="22"/>
      <c r="IF1153" s="22"/>
      <c r="IG1153" s="22"/>
      <c r="IH1153" s="22"/>
      <c r="II1153" s="22"/>
      <c r="IJ1153" s="22"/>
      <c r="IK1153" s="22"/>
      <c r="IL1153" s="22"/>
      <c r="IM1153" s="22"/>
      <c r="IN1153" s="22"/>
      <c r="IO1153" s="22"/>
    </row>
    <row r="1154" spans="1:249">
      <c r="A1154" s="32"/>
      <c r="B1154" s="22"/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3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  <c r="CC1154" s="22"/>
      <c r="CD1154" s="22"/>
      <c r="CE1154" s="22"/>
      <c r="CF1154" s="22"/>
      <c r="CG1154" s="22"/>
      <c r="CH1154" s="22"/>
      <c r="CI1154" s="22"/>
      <c r="CJ1154" s="22"/>
      <c r="CK1154" s="22"/>
      <c r="CL1154" s="22"/>
      <c r="CM1154" s="22"/>
      <c r="CN1154" s="22"/>
      <c r="CO1154" s="22"/>
      <c r="CP1154" s="22"/>
      <c r="CQ1154" s="22"/>
      <c r="CR1154" s="22"/>
      <c r="CS1154" s="22"/>
      <c r="CT1154" s="22"/>
      <c r="CU1154" s="22"/>
      <c r="CV1154" s="22"/>
      <c r="CW1154" s="22"/>
      <c r="CX1154" s="22"/>
      <c r="CY1154" s="22"/>
      <c r="CZ1154" s="22"/>
      <c r="DA1154" s="22"/>
      <c r="DB1154" s="22"/>
      <c r="DC1154" s="22"/>
      <c r="DD1154" s="22"/>
      <c r="DE1154" s="22"/>
      <c r="DF1154" s="22"/>
      <c r="DG1154" s="22"/>
      <c r="DH1154" s="22"/>
      <c r="DI1154" s="22"/>
      <c r="DJ1154" s="22"/>
      <c r="DK1154" s="22"/>
      <c r="DL1154" s="22"/>
      <c r="DM1154" s="22"/>
      <c r="DN1154" s="22"/>
      <c r="DO1154" s="22"/>
      <c r="DP1154" s="22"/>
      <c r="DQ1154" s="22"/>
      <c r="DR1154" s="22"/>
      <c r="DS1154" s="22"/>
      <c r="DT1154" s="22"/>
      <c r="DU1154" s="22"/>
      <c r="DV1154" s="22"/>
      <c r="DW1154" s="22"/>
      <c r="DX1154" s="22"/>
      <c r="DY1154" s="22"/>
      <c r="DZ1154" s="22"/>
      <c r="EA1154" s="22"/>
      <c r="EB1154" s="22"/>
      <c r="EC1154" s="22"/>
      <c r="ED1154" s="22"/>
      <c r="EE1154" s="22"/>
      <c r="EF1154" s="22"/>
      <c r="EG1154" s="22"/>
      <c r="EH1154" s="22"/>
      <c r="EI1154" s="22"/>
      <c r="EJ1154" s="22"/>
      <c r="EK1154" s="22"/>
      <c r="EL1154" s="22"/>
      <c r="EM1154" s="22"/>
      <c r="EN1154" s="22"/>
      <c r="EO1154" s="22"/>
      <c r="EP1154" s="22"/>
      <c r="EQ1154" s="22"/>
      <c r="ER1154" s="22"/>
      <c r="ES1154" s="22"/>
      <c r="ET1154" s="22"/>
      <c r="EU1154" s="22"/>
      <c r="EV1154" s="22"/>
      <c r="EW1154" s="22"/>
      <c r="EX1154" s="22"/>
      <c r="EY1154" s="22"/>
      <c r="EZ1154" s="22"/>
      <c r="FA1154" s="22"/>
      <c r="FB1154" s="22"/>
      <c r="FC1154" s="22"/>
      <c r="FD1154" s="22"/>
      <c r="FE1154" s="22"/>
      <c r="FF1154" s="22"/>
      <c r="FG1154" s="22"/>
      <c r="FH1154" s="22"/>
      <c r="FI1154" s="22"/>
      <c r="FJ1154" s="22"/>
      <c r="FK1154" s="22"/>
      <c r="FL1154" s="22"/>
      <c r="FM1154" s="22"/>
      <c r="FN1154" s="22"/>
      <c r="FO1154" s="22"/>
      <c r="FP1154" s="22"/>
      <c r="FQ1154" s="22"/>
      <c r="FR1154" s="22"/>
      <c r="FS1154" s="22"/>
      <c r="FT1154" s="22"/>
      <c r="FU1154" s="22"/>
      <c r="FV1154" s="22"/>
      <c r="FW1154" s="22"/>
      <c r="FX1154" s="22"/>
      <c r="FY1154" s="22"/>
      <c r="FZ1154" s="22"/>
      <c r="GA1154" s="22"/>
      <c r="GB1154" s="22"/>
      <c r="GC1154" s="22"/>
      <c r="GD1154" s="22"/>
      <c r="GE1154" s="22"/>
      <c r="GF1154" s="22"/>
      <c r="GG1154" s="22"/>
      <c r="GH1154" s="22"/>
      <c r="GI1154" s="22"/>
      <c r="GJ1154" s="22"/>
      <c r="GK1154" s="22"/>
      <c r="GL1154" s="22"/>
      <c r="GM1154" s="22"/>
      <c r="GN1154" s="22"/>
      <c r="GO1154" s="22"/>
      <c r="GP1154" s="22"/>
      <c r="GQ1154" s="22"/>
      <c r="GR1154" s="22"/>
      <c r="GS1154" s="22"/>
      <c r="GT1154" s="22"/>
      <c r="GU1154" s="22"/>
      <c r="GV1154" s="22"/>
      <c r="GW1154" s="22"/>
      <c r="GX1154" s="22"/>
      <c r="GY1154" s="22"/>
      <c r="GZ1154" s="22"/>
      <c r="HA1154" s="22"/>
      <c r="HB1154" s="22"/>
      <c r="HC1154" s="22"/>
      <c r="HD1154" s="22"/>
      <c r="HE1154" s="22"/>
      <c r="HF1154" s="22"/>
      <c r="HG1154" s="22"/>
      <c r="HH1154" s="22"/>
      <c r="HI1154" s="22"/>
      <c r="HJ1154" s="22"/>
      <c r="HK1154" s="22"/>
      <c r="HL1154" s="22"/>
      <c r="HM1154" s="22"/>
      <c r="HN1154" s="22"/>
      <c r="HO1154" s="22"/>
      <c r="HP1154" s="22"/>
      <c r="HQ1154" s="22"/>
      <c r="HR1154" s="22"/>
      <c r="HS1154" s="22"/>
      <c r="HT1154" s="22"/>
      <c r="HU1154" s="22"/>
      <c r="HV1154" s="22"/>
      <c r="HW1154" s="22"/>
      <c r="HX1154" s="22"/>
      <c r="HY1154" s="22"/>
      <c r="HZ1154" s="22"/>
      <c r="IA1154" s="22"/>
      <c r="IB1154" s="22"/>
      <c r="IC1154" s="22"/>
      <c r="ID1154" s="22"/>
      <c r="IE1154" s="22"/>
      <c r="IF1154" s="22"/>
      <c r="IG1154" s="22"/>
      <c r="IH1154" s="22"/>
      <c r="II1154" s="22"/>
      <c r="IJ1154" s="22"/>
      <c r="IK1154" s="22"/>
      <c r="IL1154" s="22"/>
      <c r="IM1154" s="22"/>
      <c r="IN1154" s="22"/>
      <c r="IO1154" s="22"/>
    </row>
    <row r="1155" spans="1:249">
      <c r="A1155" s="32"/>
      <c r="B1155" s="22"/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3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  <c r="CC1155" s="22"/>
      <c r="CD1155" s="22"/>
      <c r="CE1155" s="22"/>
      <c r="CF1155" s="22"/>
      <c r="CG1155" s="22"/>
      <c r="CH1155" s="22"/>
      <c r="CI1155" s="22"/>
      <c r="CJ1155" s="22"/>
      <c r="CK1155" s="22"/>
      <c r="CL1155" s="22"/>
      <c r="CM1155" s="22"/>
      <c r="CN1155" s="22"/>
      <c r="CO1155" s="22"/>
      <c r="CP1155" s="22"/>
      <c r="CQ1155" s="22"/>
      <c r="CR1155" s="22"/>
      <c r="CS1155" s="22"/>
      <c r="CT1155" s="22"/>
      <c r="CU1155" s="22"/>
      <c r="CV1155" s="22"/>
      <c r="CW1155" s="22"/>
      <c r="CX1155" s="22"/>
      <c r="CY1155" s="22"/>
      <c r="CZ1155" s="22"/>
      <c r="DA1155" s="22"/>
      <c r="DB1155" s="22"/>
      <c r="DC1155" s="22"/>
      <c r="DD1155" s="22"/>
      <c r="DE1155" s="22"/>
      <c r="DF1155" s="22"/>
      <c r="DG1155" s="22"/>
      <c r="DH1155" s="22"/>
      <c r="DI1155" s="22"/>
      <c r="DJ1155" s="22"/>
      <c r="DK1155" s="22"/>
      <c r="DL1155" s="22"/>
      <c r="DM1155" s="22"/>
      <c r="DN1155" s="22"/>
      <c r="DO1155" s="22"/>
      <c r="DP1155" s="22"/>
      <c r="DQ1155" s="22"/>
      <c r="DR1155" s="22"/>
      <c r="DS1155" s="22"/>
      <c r="DT1155" s="22"/>
      <c r="DU1155" s="22"/>
      <c r="DV1155" s="22"/>
      <c r="DW1155" s="22"/>
      <c r="DX1155" s="22"/>
      <c r="DY1155" s="22"/>
      <c r="DZ1155" s="22"/>
      <c r="EA1155" s="22"/>
      <c r="EB1155" s="22"/>
      <c r="EC1155" s="22"/>
      <c r="ED1155" s="22"/>
      <c r="EE1155" s="22"/>
      <c r="EF1155" s="22"/>
      <c r="EG1155" s="22"/>
      <c r="EH1155" s="22"/>
      <c r="EI1155" s="22"/>
      <c r="EJ1155" s="22"/>
      <c r="EK1155" s="22"/>
      <c r="EL1155" s="22"/>
      <c r="EM1155" s="22"/>
      <c r="EN1155" s="22"/>
      <c r="EO1155" s="22"/>
      <c r="EP1155" s="22"/>
      <c r="EQ1155" s="22"/>
      <c r="ER1155" s="22"/>
      <c r="ES1155" s="22"/>
      <c r="ET1155" s="22"/>
      <c r="EU1155" s="22"/>
      <c r="EV1155" s="22"/>
      <c r="EW1155" s="22"/>
      <c r="EX1155" s="22"/>
      <c r="EY1155" s="22"/>
      <c r="EZ1155" s="22"/>
      <c r="FA1155" s="22"/>
      <c r="FB1155" s="22"/>
      <c r="FC1155" s="22"/>
      <c r="FD1155" s="22"/>
      <c r="FE1155" s="22"/>
      <c r="FF1155" s="22"/>
      <c r="FG1155" s="22"/>
      <c r="FH1155" s="22"/>
      <c r="FI1155" s="22"/>
      <c r="FJ1155" s="22"/>
      <c r="FK1155" s="22"/>
      <c r="FL1155" s="22"/>
      <c r="FM1155" s="22"/>
      <c r="FN1155" s="22"/>
      <c r="FO1155" s="22"/>
      <c r="FP1155" s="22"/>
      <c r="FQ1155" s="22"/>
      <c r="FR1155" s="22"/>
      <c r="FS1155" s="22"/>
      <c r="FT1155" s="22"/>
      <c r="FU1155" s="22"/>
      <c r="FV1155" s="22"/>
      <c r="FW1155" s="22"/>
      <c r="FX1155" s="22"/>
      <c r="FY1155" s="22"/>
      <c r="FZ1155" s="22"/>
      <c r="GA1155" s="22"/>
      <c r="GB1155" s="22"/>
      <c r="GC1155" s="22"/>
      <c r="GD1155" s="22"/>
      <c r="GE1155" s="22"/>
      <c r="GF1155" s="22"/>
      <c r="GG1155" s="22"/>
      <c r="GH1155" s="22"/>
      <c r="GI1155" s="22"/>
      <c r="GJ1155" s="22"/>
      <c r="GK1155" s="22"/>
      <c r="GL1155" s="22"/>
      <c r="GM1155" s="22"/>
      <c r="GN1155" s="22"/>
      <c r="GO1155" s="22"/>
      <c r="GP1155" s="22"/>
      <c r="GQ1155" s="22"/>
      <c r="GR1155" s="22"/>
      <c r="GS1155" s="22"/>
      <c r="GT1155" s="22"/>
      <c r="GU1155" s="22"/>
      <c r="GV1155" s="22"/>
      <c r="GW1155" s="22"/>
      <c r="GX1155" s="22"/>
      <c r="GY1155" s="22"/>
      <c r="GZ1155" s="22"/>
      <c r="HA1155" s="22"/>
      <c r="HB1155" s="22"/>
      <c r="HC1155" s="22"/>
      <c r="HD1155" s="22"/>
      <c r="HE1155" s="22"/>
      <c r="HF1155" s="22"/>
      <c r="HG1155" s="22"/>
      <c r="HH1155" s="22"/>
      <c r="HI1155" s="22"/>
      <c r="HJ1155" s="22"/>
      <c r="HK1155" s="22"/>
      <c r="HL1155" s="22"/>
      <c r="HM1155" s="22"/>
      <c r="HN1155" s="22"/>
      <c r="HO1155" s="22"/>
      <c r="HP1155" s="22"/>
      <c r="HQ1155" s="22"/>
      <c r="HR1155" s="22"/>
      <c r="HS1155" s="22"/>
      <c r="HT1155" s="22"/>
      <c r="HU1155" s="22"/>
      <c r="HV1155" s="22"/>
      <c r="HW1155" s="22"/>
      <c r="HX1155" s="22"/>
      <c r="HY1155" s="22"/>
      <c r="HZ1155" s="22"/>
      <c r="IA1155" s="22"/>
      <c r="IB1155" s="22"/>
      <c r="IC1155" s="22"/>
      <c r="ID1155" s="22"/>
      <c r="IE1155" s="22"/>
      <c r="IF1155" s="22"/>
      <c r="IG1155" s="22"/>
      <c r="IH1155" s="22"/>
      <c r="II1155" s="22"/>
      <c r="IJ1155" s="22"/>
      <c r="IK1155" s="22"/>
      <c r="IL1155" s="22"/>
      <c r="IM1155" s="22"/>
      <c r="IN1155" s="22"/>
      <c r="IO1155" s="22"/>
    </row>
    <row r="1156" spans="1:249">
      <c r="A1156" s="32"/>
      <c r="B1156" s="22"/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3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  <c r="CC1156" s="22"/>
      <c r="CD1156" s="22"/>
      <c r="CE1156" s="22"/>
      <c r="CF1156" s="22"/>
      <c r="CG1156" s="22"/>
      <c r="CH1156" s="22"/>
      <c r="CI1156" s="22"/>
      <c r="CJ1156" s="22"/>
      <c r="CK1156" s="22"/>
      <c r="CL1156" s="22"/>
      <c r="CM1156" s="22"/>
      <c r="CN1156" s="22"/>
      <c r="CO1156" s="22"/>
      <c r="CP1156" s="22"/>
      <c r="CQ1156" s="22"/>
      <c r="CR1156" s="22"/>
      <c r="CS1156" s="22"/>
      <c r="CT1156" s="22"/>
      <c r="CU1156" s="22"/>
      <c r="CV1156" s="22"/>
      <c r="CW1156" s="22"/>
      <c r="CX1156" s="22"/>
      <c r="CY1156" s="22"/>
      <c r="CZ1156" s="22"/>
      <c r="DA1156" s="22"/>
      <c r="DB1156" s="22"/>
      <c r="DC1156" s="22"/>
      <c r="DD1156" s="22"/>
      <c r="DE1156" s="22"/>
      <c r="DF1156" s="22"/>
      <c r="DG1156" s="22"/>
      <c r="DH1156" s="22"/>
      <c r="DI1156" s="22"/>
      <c r="DJ1156" s="22"/>
      <c r="DK1156" s="22"/>
      <c r="DL1156" s="22"/>
      <c r="DM1156" s="22"/>
      <c r="DN1156" s="22"/>
      <c r="DO1156" s="22"/>
      <c r="DP1156" s="22"/>
      <c r="DQ1156" s="22"/>
      <c r="DR1156" s="22"/>
      <c r="DS1156" s="22"/>
      <c r="DT1156" s="22"/>
      <c r="DU1156" s="22"/>
      <c r="DV1156" s="22"/>
      <c r="DW1156" s="22"/>
      <c r="DX1156" s="22"/>
      <c r="DY1156" s="22"/>
      <c r="DZ1156" s="22"/>
      <c r="EA1156" s="22"/>
      <c r="EB1156" s="22"/>
      <c r="EC1156" s="22"/>
      <c r="ED1156" s="22"/>
      <c r="EE1156" s="22"/>
      <c r="EF1156" s="22"/>
      <c r="EG1156" s="22"/>
      <c r="EH1156" s="22"/>
      <c r="EI1156" s="22"/>
      <c r="EJ1156" s="22"/>
      <c r="EK1156" s="22"/>
      <c r="EL1156" s="22"/>
      <c r="EM1156" s="22"/>
      <c r="EN1156" s="22"/>
      <c r="EO1156" s="22"/>
      <c r="EP1156" s="22"/>
      <c r="EQ1156" s="22"/>
      <c r="ER1156" s="22"/>
      <c r="ES1156" s="22"/>
      <c r="ET1156" s="22"/>
      <c r="EU1156" s="22"/>
      <c r="EV1156" s="22"/>
      <c r="EW1156" s="22"/>
      <c r="EX1156" s="22"/>
      <c r="EY1156" s="22"/>
      <c r="EZ1156" s="22"/>
      <c r="FA1156" s="22"/>
      <c r="FB1156" s="22"/>
      <c r="FC1156" s="22"/>
      <c r="FD1156" s="22"/>
      <c r="FE1156" s="22"/>
      <c r="FF1156" s="22"/>
      <c r="FG1156" s="22"/>
      <c r="FH1156" s="22"/>
      <c r="FI1156" s="22"/>
      <c r="FJ1156" s="22"/>
      <c r="FK1156" s="22"/>
      <c r="FL1156" s="22"/>
      <c r="FM1156" s="22"/>
      <c r="FN1156" s="22"/>
      <c r="FO1156" s="22"/>
      <c r="FP1156" s="22"/>
      <c r="FQ1156" s="22"/>
      <c r="FR1156" s="22"/>
      <c r="FS1156" s="22"/>
      <c r="FT1156" s="22"/>
      <c r="FU1156" s="22"/>
      <c r="FV1156" s="22"/>
      <c r="FW1156" s="22"/>
      <c r="FX1156" s="22"/>
      <c r="FY1156" s="22"/>
      <c r="FZ1156" s="22"/>
      <c r="GA1156" s="22"/>
      <c r="GB1156" s="22"/>
      <c r="GC1156" s="22"/>
      <c r="GD1156" s="22"/>
      <c r="GE1156" s="22"/>
      <c r="GF1156" s="22"/>
      <c r="GG1156" s="22"/>
      <c r="GH1156" s="22"/>
      <c r="GI1156" s="22"/>
      <c r="GJ1156" s="22"/>
      <c r="GK1156" s="22"/>
      <c r="GL1156" s="22"/>
      <c r="GM1156" s="22"/>
      <c r="GN1156" s="22"/>
      <c r="GO1156" s="22"/>
      <c r="GP1156" s="22"/>
      <c r="GQ1156" s="22"/>
      <c r="GR1156" s="22"/>
      <c r="GS1156" s="22"/>
      <c r="GT1156" s="22"/>
      <c r="GU1156" s="22"/>
      <c r="GV1156" s="22"/>
      <c r="GW1156" s="22"/>
      <c r="GX1156" s="22"/>
      <c r="GY1156" s="22"/>
      <c r="GZ1156" s="22"/>
      <c r="HA1156" s="22"/>
      <c r="HB1156" s="22"/>
      <c r="HC1156" s="22"/>
      <c r="HD1156" s="22"/>
      <c r="HE1156" s="22"/>
      <c r="HF1156" s="22"/>
      <c r="HG1156" s="22"/>
      <c r="HH1156" s="22"/>
      <c r="HI1156" s="22"/>
      <c r="HJ1156" s="22"/>
      <c r="HK1156" s="22"/>
      <c r="HL1156" s="22"/>
      <c r="HM1156" s="22"/>
      <c r="HN1156" s="22"/>
      <c r="HO1156" s="22"/>
      <c r="HP1156" s="22"/>
      <c r="HQ1156" s="22"/>
      <c r="HR1156" s="22"/>
      <c r="HS1156" s="22"/>
      <c r="HT1156" s="22"/>
      <c r="HU1156" s="22"/>
      <c r="HV1156" s="22"/>
      <c r="HW1156" s="22"/>
      <c r="HX1156" s="22"/>
      <c r="HY1156" s="22"/>
      <c r="HZ1156" s="22"/>
      <c r="IA1156" s="22"/>
      <c r="IB1156" s="22"/>
      <c r="IC1156" s="22"/>
      <c r="ID1156" s="22"/>
      <c r="IE1156" s="22"/>
      <c r="IF1156" s="22"/>
      <c r="IG1156" s="22"/>
      <c r="IH1156" s="22"/>
      <c r="II1156" s="22"/>
      <c r="IJ1156" s="22"/>
      <c r="IK1156" s="22"/>
      <c r="IL1156" s="22"/>
      <c r="IM1156" s="22"/>
      <c r="IN1156" s="22"/>
      <c r="IO1156" s="22"/>
    </row>
    <row r="1157" spans="1:249">
      <c r="A1157" s="32"/>
      <c r="B1157" s="22"/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3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  <c r="CC1157" s="22"/>
      <c r="CD1157" s="22"/>
      <c r="CE1157" s="22"/>
      <c r="CF1157" s="22"/>
      <c r="CG1157" s="22"/>
      <c r="CH1157" s="22"/>
      <c r="CI1157" s="22"/>
      <c r="CJ1157" s="22"/>
      <c r="CK1157" s="22"/>
      <c r="CL1157" s="22"/>
      <c r="CM1157" s="22"/>
      <c r="CN1157" s="22"/>
      <c r="CO1157" s="22"/>
      <c r="CP1157" s="22"/>
      <c r="CQ1157" s="22"/>
      <c r="CR1157" s="22"/>
      <c r="CS1157" s="22"/>
      <c r="CT1157" s="22"/>
      <c r="CU1157" s="22"/>
      <c r="CV1157" s="22"/>
      <c r="CW1157" s="22"/>
      <c r="CX1157" s="22"/>
      <c r="CY1157" s="22"/>
      <c r="CZ1157" s="22"/>
      <c r="DA1157" s="22"/>
      <c r="DB1157" s="22"/>
      <c r="DC1157" s="22"/>
      <c r="DD1157" s="22"/>
      <c r="DE1157" s="22"/>
      <c r="DF1157" s="22"/>
      <c r="DG1157" s="22"/>
      <c r="DH1157" s="22"/>
      <c r="DI1157" s="22"/>
      <c r="DJ1157" s="22"/>
      <c r="DK1157" s="22"/>
      <c r="DL1157" s="22"/>
      <c r="DM1157" s="22"/>
      <c r="DN1157" s="22"/>
      <c r="DO1157" s="22"/>
      <c r="DP1157" s="22"/>
      <c r="DQ1157" s="22"/>
      <c r="DR1157" s="22"/>
      <c r="DS1157" s="22"/>
      <c r="DT1157" s="22"/>
      <c r="DU1157" s="22"/>
      <c r="DV1157" s="22"/>
      <c r="DW1157" s="22"/>
      <c r="DX1157" s="22"/>
      <c r="DY1157" s="22"/>
      <c r="DZ1157" s="22"/>
      <c r="EA1157" s="22"/>
      <c r="EB1157" s="22"/>
      <c r="EC1157" s="22"/>
      <c r="ED1157" s="22"/>
      <c r="EE1157" s="22"/>
      <c r="EF1157" s="22"/>
      <c r="EG1157" s="22"/>
      <c r="EH1157" s="22"/>
      <c r="EI1157" s="22"/>
      <c r="EJ1157" s="22"/>
      <c r="EK1157" s="22"/>
      <c r="EL1157" s="22"/>
      <c r="EM1157" s="22"/>
      <c r="EN1157" s="22"/>
      <c r="EO1157" s="22"/>
      <c r="EP1157" s="22"/>
      <c r="EQ1157" s="22"/>
      <c r="ER1157" s="22"/>
      <c r="ES1157" s="22"/>
      <c r="ET1157" s="22"/>
      <c r="EU1157" s="22"/>
      <c r="EV1157" s="22"/>
      <c r="EW1157" s="22"/>
      <c r="EX1157" s="22"/>
      <c r="EY1157" s="22"/>
      <c r="EZ1157" s="22"/>
      <c r="FA1157" s="22"/>
      <c r="FB1157" s="22"/>
      <c r="FC1157" s="22"/>
      <c r="FD1157" s="22"/>
      <c r="FE1157" s="22"/>
      <c r="FF1157" s="22"/>
      <c r="FG1157" s="22"/>
      <c r="FH1157" s="22"/>
      <c r="FI1157" s="22"/>
      <c r="FJ1157" s="22"/>
      <c r="FK1157" s="22"/>
      <c r="FL1157" s="22"/>
      <c r="FM1157" s="22"/>
      <c r="FN1157" s="22"/>
      <c r="FO1157" s="22"/>
      <c r="FP1157" s="22"/>
      <c r="FQ1157" s="22"/>
      <c r="FR1157" s="22"/>
      <c r="FS1157" s="22"/>
      <c r="FT1157" s="22"/>
      <c r="FU1157" s="22"/>
      <c r="FV1157" s="22"/>
      <c r="FW1157" s="22"/>
      <c r="FX1157" s="22"/>
      <c r="FY1157" s="22"/>
      <c r="FZ1157" s="22"/>
      <c r="GA1157" s="22"/>
      <c r="GB1157" s="22"/>
      <c r="GC1157" s="22"/>
      <c r="GD1157" s="22"/>
      <c r="GE1157" s="22"/>
      <c r="GF1157" s="22"/>
      <c r="GG1157" s="22"/>
      <c r="GH1157" s="22"/>
      <c r="GI1157" s="22"/>
      <c r="GJ1157" s="22"/>
      <c r="GK1157" s="22"/>
      <c r="GL1157" s="22"/>
      <c r="GM1157" s="22"/>
      <c r="GN1157" s="22"/>
      <c r="GO1157" s="22"/>
      <c r="GP1157" s="22"/>
      <c r="GQ1157" s="22"/>
      <c r="GR1157" s="22"/>
      <c r="GS1157" s="22"/>
      <c r="GT1157" s="22"/>
      <c r="GU1157" s="22"/>
      <c r="GV1157" s="22"/>
      <c r="GW1157" s="22"/>
      <c r="GX1157" s="22"/>
      <c r="GY1157" s="22"/>
      <c r="GZ1157" s="22"/>
      <c r="HA1157" s="22"/>
      <c r="HB1157" s="22"/>
      <c r="HC1157" s="22"/>
      <c r="HD1157" s="22"/>
      <c r="HE1157" s="22"/>
      <c r="HF1157" s="22"/>
      <c r="HG1157" s="22"/>
      <c r="HH1157" s="22"/>
      <c r="HI1157" s="22"/>
      <c r="HJ1157" s="22"/>
      <c r="HK1157" s="22"/>
      <c r="HL1157" s="22"/>
      <c r="HM1157" s="22"/>
      <c r="HN1157" s="22"/>
      <c r="HO1157" s="22"/>
      <c r="HP1157" s="22"/>
      <c r="HQ1157" s="22"/>
      <c r="HR1157" s="22"/>
      <c r="HS1157" s="22"/>
      <c r="HT1157" s="22"/>
      <c r="HU1157" s="22"/>
      <c r="HV1157" s="22"/>
      <c r="HW1157" s="22"/>
      <c r="HX1157" s="22"/>
      <c r="HY1157" s="22"/>
      <c r="HZ1157" s="22"/>
      <c r="IA1157" s="22"/>
      <c r="IB1157" s="22"/>
      <c r="IC1157" s="22"/>
      <c r="ID1157" s="22"/>
      <c r="IE1157" s="22"/>
      <c r="IF1157" s="22"/>
      <c r="IG1157" s="22"/>
      <c r="IH1157" s="22"/>
      <c r="II1157" s="22"/>
      <c r="IJ1157" s="22"/>
      <c r="IK1157" s="22"/>
      <c r="IL1157" s="22"/>
      <c r="IM1157" s="22"/>
      <c r="IN1157" s="22"/>
      <c r="IO1157" s="22"/>
    </row>
    <row r="1158" spans="1:249">
      <c r="A1158" s="32"/>
      <c r="B1158" s="22"/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3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  <c r="CC1158" s="22"/>
      <c r="CD1158" s="22"/>
      <c r="CE1158" s="22"/>
      <c r="CF1158" s="22"/>
      <c r="CG1158" s="22"/>
      <c r="CH1158" s="22"/>
      <c r="CI1158" s="22"/>
      <c r="CJ1158" s="22"/>
      <c r="CK1158" s="22"/>
      <c r="CL1158" s="22"/>
      <c r="CM1158" s="22"/>
      <c r="CN1158" s="22"/>
      <c r="CO1158" s="22"/>
      <c r="CP1158" s="22"/>
      <c r="CQ1158" s="22"/>
      <c r="CR1158" s="22"/>
      <c r="CS1158" s="22"/>
      <c r="CT1158" s="22"/>
      <c r="CU1158" s="22"/>
      <c r="CV1158" s="22"/>
      <c r="CW1158" s="22"/>
      <c r="CX1158" s="22"/>
      <c r="CY1158" s="22"/>
      <c r="CZ1158" s="22"/>
      <c r="DA1158" s="22"/>
      <c r="DB1158" s="22"/>
      <c r="DC1158" s="22"/>
      <c r="DD1158" s="22"/>
      <c r="DE1158" s="22"/>
      <c r="DF1158" s="22"/>
      <c r="DG1158" s="22"/>
      <c r="DH1158" s="22"/>
      <c r="DI1158" s="22"/>
      <c r="DJ1158" s="22"/>
      <c r="DK1158" s="22"/>
      <c r="DL1158" s="22"/>
      <c r="DM1158" s="22"/>
      <c r="DN1158" s="22"/>
      <c r="DO1158" s="22"/>
      <c r="DP1158" s="22"/>
      <c r="DQ1158" s="22"/>
      <c r="DR1158" s="22"/>
      <c r="DS1158" s="22"/>
      <c r="DT1158" s="22"/>
      <c r="DU1158" s="22"/>
      <c r="DV1158" s="22"/>
      <c r="DW1158" s="22"/>
      <c r="DX1158" s="22"/>
      <c r="DY1158" s="22"/>
      <c r="DZ1158" s="22"/>
      <c r="EA1158" s="22"/>
      <c r="EB1158" s="22"/>
      <c r="EC1158" s="22"/>
      <c r="ED1158" s="22"/>
      <c r="EE1158" s="22"/>
      <c r="EF1158" s="22"/>
      <c r="EG1158" s="22"/>
      <c r="EH1158" s="22"/>
      <c r="EI1158" s="22"/>
      <c r="EJ1158" s="22"/>
      <c r="EK1158" s="22"/>
      <c r="EL1158" s="22"/>
      <c r="EM1158" s="22"/>
      <c r="EN1158" s="22"/>
      <c r="EO1158" s="22"/>
      <c r="EP1158" s="22"/>
      <c r="EQ1158" s="22"/>
      <c r="ER1158" s="22"/>
      <c r="ES1158" s="22"/>
      <c r="ET1158" s="22"/>
      <c r="EU1158" s="22"/>
      <c r="EV1158" s="22"/>
      <c r="EW1158" s="22"/>
      <c r="EX1158" s="22"/>
      <c r="EY1158" s="22"/>
      <c r="EZ1158" s="22"/>
      <c r="FA1158" s="22"/>
      <c r="FB1158" s="22"/>
      <c r="FC1158" s="22"/>
      <c r="FD1158" s="22"/>
      <c r="FE1158" s="22"/>
      <c r="FF1158" s="22"/>
      <c r="FG1158" s="22"/>
      <c r="FH1158" s="22"/>
      <c r="FI1158" s="22"/>
      <c r="FJ1158" s="22"/>
      <c r="FK1158" s="22"/>
      <c r="FL1158" s="22"/>
      <c r="FM1158" s="22"/>
      <c r="FN1158" s="22"/>
      <c r="FO1158" s="22"/>
      <c r="FP1158" s="22"/>
      <c r="FQ1158" s="22"/>
      <c r="FR1158" s="22"/>
      <c r="FS1158" s="22"/>
      <c r="FT1158" s="22"/>
      <c r="FU1158" s="22"/>
      <c r="FV1158" s="22"/>
      <c r="FW1158" s="22"/>
      <c r="FX1158" s="22"/>
      <c r="FY1158" s="22"/>
      <c r="FZ1158" s="22"/>
      <c r="GA1158" s="22"/>
      <c r="GB1158" s="22"/>
      <c r="GC1158" s="22"/>
      <c r="GD1158" s="22"/>
      <c r="GE1158" s="22"/>
      <c r="GF1158" s="22"/>
      <c r="GG1158" s="22"/>
      <c r="GH1158" s="22"/>
      <c r="GI1158" s="22"/>
      <c r="GJ1158" s="22"/>
      <c r="GK1158" s="22"/>
      <c r="GL1158" s="22"/>
      <c r="GM1158" s="22"/>
      <c r="GN1158" s="22"/>
      <c r="GO1158" s="22"/>
      <c r="GP1158" s="22"/>
      <c r="GQ1158" s="22"/>
      <c r="GR1158" s="22"/>
      <c r="GS1158" s="22"/>
      <c r="GT1158" s="22"/>
      <c r="GU1158" s="22"/>
      <c r="GV1158" s="22"/>
      <c r="GW1158" s="22"/>
      <c r="GX1158" s="22"/>
      <c r="GY1158" s="22"/>
      <c r="GZ1158" s="22"/>
      <c r="HA1158" s="22"/>
      <c r="HB1158" s="22"/>
      <c r="HC1158" s="22"/>
      <c r="HD1158" s="22"/>
      <c r="HE1158" s="22"/>
      <c r="HF1158" s="22"/>
      <c r="HG1158" s="22"/>
      <c r="HH1158" s="22"/>
      <c r="HI1158" s="22"/>
      <c r="HJ1158" s="22"/>
      <c r="HK1158" s="22"/>
      <c r="HL1158" s="22"/>
      <c r="HM1158" s="22"/>
      <c r="HN1158" s="22"/>
      <c r="HO1158" s="22"/>
      <c r="HP1158" s="22"/>
      <c r="HQ1158" s="22"/>
      <c r="HR1158" s="22"/>
      <c r="HS1158" s="22"/>
      <c r="HT1158" s="22"/>
      <c r="HU1158" s="22"/>
      <c r="HV1158" s="22"/>
      <c r="HW1158" s="22"/>
      <c r="HX1158" s="22"/>
      <c r="HY1158" s="22"/>
      <c r="HZ1158" s="22"/>
      <c r="IA1158" s="22"/>
      <c r="IB1158" s="22"/>
      <c r="IC1158" s="22"/>
      <c r="ID1158" s="22"/>
      <c r="IE1158" s="22"/>
      <c r="IF1158" s="22"/>
      <c r="IG1158" s="22"/>
      <c r="IH1158" s="22"/>
      <c r="II1158" s="22"/>
      <c r="IJ1158" s="22"/>
      <c r="IK1158" s="22"/>
      <c r="IL1158" s="22"/>
      <c r="IM1158" s="22"/>
      <c r="IN1158" s="22"/>
      <c r="IO1158" s="22"/>
    </row>
    <row r="1159" spans="1:249">
      <c r="A1159" s="32"/>
      <c r="B1159" s="22"/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3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22"/>
      <c r="DO1159" s="22"/>
      <c r="DP1159" s="22"/>
      <c r="DQ1159" s="22"/>
      <c r="DR1159" s="22"/>
      <c r="DS1159" s="22"/>
      <c r="DT1159" s="22"/>
      <c r="DU1159" s="22"/>
      <c r="DV1159" s="22"/>
      <c r="DW1159" s="22"/>
      <c r="DX1159" s="22"/>
      <c r="DY1159" s="22"/>
      <c r="DZ1159" s="22"/>
      <c r="EA1159" s="22"/>
      <c r="EB1159" s="22"/>
      <c r="EC1159" s="22"/>
      <c r="ED1159" s="22"/>
      <c r="EE1159" s="22"/>
      <c r="EF1159" s="22"/>
      <c r="EG1159" s="22"/>
      <c r="EH1159" s="22"/>
      <c r="EI1159" s="22"/>
      <c r="EJ1159" s="22"/>
      <c r="EK1159" s="22"/>
      <c r="EL1159" s="22"/>
      <c r="EM1159" s="22"/>
      <c r="EN1159" s="22"/>
      <c r="EO1159" s="22"/>
      <c r="EP1159" s="22"/>
      <c r="EQ1159" s="22"/>
      <c r="ER1159" s="22"/>
      <c r="ES1159" s="22"/>
      <c r="ET1159" s="22"/>
      <c r="EU1159" s="22"/>
      <c r="EV1159" s="22"/>
      <c r="EW1159" s="22"/>
      <c r="EX1159" s="22"/>
      <c r="EY1159" s="22"/>
      <c r="EZ1159" s="22"/>
      <c r="FA1159" s="22"/>
      <c r="FB1159" s="22"/>
      <c r="FC1159" s="22"/>
      <c r="FD1159" s="22"/>
      <c r="FE1159" s="22"/>
      <c r="FF1159" s="22"/>
      <c r="FG1159" s="22"/>
      <c r="FH1159" s="22"/>
      <c r="FI1159" s="22"/>
      <c r="FJ1159" s="22"/>
      <c r="FK1159" s="22"/>
      <c r="FL1159" s="22"/>
      <c r="FM1159" s="22"/>
      <c r="FN1159" s="22"/>
      <c r="FO1159" s="22"/>
      <c r="FP1159" s="22"/>
      <c r="FQ1159" s="22"/>
      <c r="FR1159" s="22"/>
      <c r="FS1159" s="22"/>
      <c r="FT1159" s="22"/>
      <c r="FU1159" s="22"/>
      <c r="FV1159" s="22"/>
      <c r="FW1159" s="22"/>
      <c r="FX1159" s="22"/>
      <c r="FY1159" s="22"/>
      <c r="FZ1159" s="22"/>
      <c r="GA1159" s="22"/>
      <c r="GB1159" s="22"/>
      <c r="GC1159" s="22"/>
      <c r="GD1159" s="22"/>
      <c r="GE1159" s="22"/>
      <c r="GF1159" s="22"/>
      <c r="GG1159" s="22"/>
      <c r="GH1159" s="22"/>
      <c r="GI1159" s="22"/>
      <c r="GJ1159" s="22"/>
      <c r="GK1159" s="22"/>
      <c r="GL1159" s="22"/>
      <c r="GM1159" s="22"/>
      <c r="GN1159" s="22"/>
      <c r="GO1159" s="22"/>
      <c r="GP1159" s="22"/>
      <c r="GQ1159" s="22"/>
      <c r="GR1159" s="22"/>
      <c r="GS1159" s="22"/>
      <c r="GT1159" s="22"/>
      <c r="GU1159" s="22"/>
      <c r="GV1159" s="22"/>
      <c r="GW1159" s="22"/>
      <c r="GX1159" s="22"/>
      <c r="GY1159" s="22"/>
      <c r="GZ1159" s="22"/>
      <c r="HA1159" s="22"/>
      <c r="HB1159" s="22"/>
      <c r="HC1159" s="22"/>
      <c r="HD1159" s="22"/>
      <c r="HE1159" s="22"/>
      <c r="HF1159" s="22"/>
      <c r="HG1159" s="22"/>
      <c r="HH1159" s="22"/>
      <c r="HI1159" s="22"/>
      <c r="HJ1159" s="22"/>
      <c r="HK1159" s="22"/>
      <c r="HL1159" s="22"/>
      <c r="HM1159" s="22"/>
      <c r="HN1159" s="22"/>
      <c r="HO1159" s="22"/>
      <c r="HP1159" s="22"/>
      <c r="HQ1159" s="22"/>
      <c r="HR1159" s="22"/>
      <c r="HS1159" s="22"/>
      <c r="HT1159" s="22"/>
      <c r="HU1159" s="22"/>
      <c r="HV1159" s="22"/>
      <c r="HW1159" s="22"/>
      <c r="HX1159" s="22"/>
      <c r="HY1159" s="22"/>
      <c r="HZ1159" s="22"/>
      <c r="IA1159" s="22"/>
      <c r="IB1159" s="22"/>
      <c r="IC1159" s="22"/>
      <c r="ID1159" s="22"/>
      <c r="IE1159" s="22"/>
      <c r="IF1159" s="22"/>
      <c r="IG1159" s="22"/>
      <c r="IH1159" s="22"/>
      <c r="II1159" s="22"/>
      <c r="IJ1159" s="22"/>
      <c r="IK1159" s="22"/>
      <c r="IL1159" s="22"/>
      <c r="IM1159" s="22"/>
      <c r="IN1159" s="22"/>
      <c r="IO1159" s="22"/>
    </row>
    <row r="1160" spans="1:249">
      <c r="A1160" s="32"/>
      <c r="B1160" s="22"/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3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  <c r="CC1160" s="22"/>
      <c r="CD1160" s="22"/>
      <c r="CE1160" s="22"/>
      <c r="CF1160" s="22"/>
      <c r="CG1160" s="22"/>
      <c r="CH1160" s="22"/>
      <c r="CI1160" s="22"/>
      <c r="CJ1160" s="22"/>
      <c r="CK1160" s="22"/>
      <c r="CL1160" s="22"/>
      <c r="CM1160" s="22"/>
      <c r="CN1160" s="22"/>
      <c r="CO1160" s="22"/>
      <c r="CP1160" s="22"/>
      <c r="CQ1160" s="22"/>
      <c r="CR1160" s="22"/>
      <c r="CS1160" s="22"/>
      <c r="CT1160" s="22"/>
      <c r="CU1160" s="22"/>
      <c r="CV1160" s="22"/>
      <c r="CW1160" s="22"/>
      <c r="CX1160" s="22"/>
      <c r="CY1160" s="22"/>
      <c r="CZ1160" s="22"/>
      <c r="DA1160" s="22"/>
      <c r="DB1160" s="22"/>
      <c r="DC1160" s="22"/>
      <c r="DD1160" s="22"/>
      <c r="DE1160" s="22"/>
      <c r="DF1160" s="22"/>
      <c r="DG1160" s="22"/>
      <c r="DH1160" s="22"/>
      <c r="DI1160" s="22"/>
      <c r="DJ1160" s="22"/>
      <c r="DK1160" s="22"/>
      <c r="DL1160" s="22"/>
      <c r="DM1160" s="22"/>
      <c r="DN1160" s="22"/>
      <c r="DO1160" s="22"/>
      <c r="DP1160" s="22"/>
      <c r="DQ1160" s="22"/>
      <c r="DR1160" s="22"/>
      <c r="DS1160" s="22"/>
      <c r="DT1160" s="22"/>
      <c r="DU1160" s="22"/>
      <c r="DV1160" s="22"/>
      <c r="DW1160" s="22"/>
      <c r="DX1160" s="22"/>
      <c r="DY1160" s="22"/>
      <c r="DZ1160" s="22"/>
      <c r="EA1160" s="22"/>
      <c r="EB1160" s="22"/>
      <c r="EC1160" s="22"/>
      <c r="ED1160" s="22"/>
      <c r="EE1160" s="22"/>
      <c r="EF1160" s="22"/>
      <c r="EG1160" s="22"/>
      <c r="EH1160" s="22"/>
      <c r="EI1160" s="22"/>
      <c r="EJ1160" s="22"/>
      <c r="EK1160" s="22"/>
      <c r="EL1160" s="22"/>
      <c r="EM1160" s="22"/>
      <c r="EN1160" s="22"/>
      <c r="EO1160" s="22"/>
      <c r="EP1160" s="22"/>
      <c r="EQ1160" s="22"/>
      <c r="ER1160" s="22"/>
      <c r="ES1160" s="22"/>
      <c r="ET1160" s="22"/>
      <c r="EU1160" s="22"/>
      <c r="EV1160" s="22"/>
      <c r="EW1160" s="22"/>
      <c r="EX1160" s="22"/>
      <c r="EY1160" s="22"/>
      <c r="EZ1160" s="22"/>
      <c r="FA1160" s="22"/>
      <c r="FB1160" s="22"/>
      <c r="FC1160" s="22"/>
      <c r="FD1160" s="22"/>
      <c r="FE1160" s="22"/>
      <c r="FF1160" s="22"/>
      <c r="FG1160" s="22"/>
      <c r="FH1160" s="22"/>
      <c r="FI1160" s="22"/>
      <c r="FJ1160" s="22"/>
      <c r="FK1160" s="22"/>
      <c r="FL1160" s="22"/>
      <c r="FM1160" s="22"/>
      <c r="FN1160" s="22"/>
      <c r="FO1160" s="22"/>
      <c r="FP1160" s="22"/>
      <c r="FQ1160" s="22"/>
      <c r="FR1160" s="22"/>
      <c r="FS1160" s="22"/>
      <c r="FT1160" s="22"/>
      <c r="FU1160" s="22"/>
      <c r="FV1160" s="22"/>
      <c r="FW1160" s="22"/>
      <c r="FX1160" s="22"/>
      <c r="FY1160" s="22"/>
      <c r="FZ1160" s="22"/>
      <c r="GA1160" s="22"/>
      <c r="GB1160" s="22"/>
      <c r="GC1160" s="22"/>
      <c r="GD1160" s="22"/>
      <c r="GE1160" s="22"/>
      <c r="GF1160" s="22"/>
      <c r="GG1160" s="22"/>
      <c r="GH1160" s="22"/>
      <c r="GI1160" s="22"/>
      <c r="GJ1160" s="22"/>
      <c r="GK1160" s="22"/>
      <c r="GL1160" s="22"/>
      <c r="GM1160" s="22"/>
      <c r="GN1160" s="22"/>
      <c r="GO1160" s="22"/>
      <c r="GP1160" s="22"/>
      <c r="GQ1160" s="22"/>
      <c r="GR1160" s="22"/>
      <c r="GS1160" s="22"/>
      <c r="GT1160" s="22"/>
      <c r="GU1160" s="22"/>
      <c r="GV1160" s="22"/>
      <c r="GW1160" s="22"/>
      <c r="GX1160" s="22"/>
      <c r="GY1160" s="22"/>
      <c r="GZ1160" s="22"/>
      <c r="HA1160" s="22"/>
      <c r="HB1160" s="22"/>
      <c r="HC1160" s="22"/>
      <c r="HD1160" s="22"/>
      <c r="HE1160" s="22"/>
      <c r="HF1160" s="22"/>
      <c r="HG1160" s="22"/>
      <c r="HH1160" s="22"/>
      <c r="HI1160" s="22"/>
      <c r="HJ1160" s="22"/>
      <c r="HK1160" s="22"/>
      <c r="HL1160" s="22"/>
      <c r="HM1160" s="22"/>
      <c r="HN1160" s="22"/>
      <c r="HO1160" s="22"/>
      <c r="HP1160" s="22"/>
      <c r="HQ1160" s="22"/>
      <c r="HR1160" s="22"/>
      <c r="HS1160" s="22"/>
      <c r="HT1160" s="22"/>
      <c r="HU1160" s="22"/>
      <c r="HV1160" s="22"/>
      <c r="HW1160" s="22"/>
      <c r="HX1160" s="22"/>
      <c r="HY1160" s="22"/>
      <c r="HZ1160" s="22"/>
      <c r="IA1160" s="22"/>
      <c r="IB1160" s="22"/>
      <c r="IC1160" s="22"/>
      <c r="ID1160" s="22"/>
      <c r="IE1160" s="22"/>
      <c r="IF1160" s="22"/>
      <c r="IG1160" s="22"/>
      <c r="IH1160" s="22"/>
      <c r="II1160" s="22"/>
      <c r="IJ1160" s="22"/>
      <c r="IK1160" s="22"/>
      <c r="IL1160" s="22"/>
      <c r="IM1160" s="22"/>
      <c r="IN1160" s="22"/>
      <c r="IO1160" s="22"/>
    </row>
    <row r="1161" spans="1:249">
      <c r="A1161" s="32"/>
      <c r="B1161" s="22"/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3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2"/>
      <c r="BL1161" s="22"/>
      <c r="BM1161" s="22"/>
      <c r="BN1161" s="22"/>
      <c r="BO1161" s="22"/>
      <c r="BP1161" s="22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  <c r="CC1161" s="22"/>
      <c r="CD1161" s="22"/>
      <c r="CE1161" s="22"/>
      <c r="CF1161" s="22"/>
      <c r="CG1161" s="22"/>
      <c r="CH1161" s="22"/>
      <c r="CI1161" s="22"/>
      <c r="CJ1161" s="22"/>
      <c r="CK1161" s="22"/>
      <c r="CL1161" s="22"/>
      <c r="CM1161" s="22"/>
      <c r="CN1161" s="22"/>
      <c r="CO1161" s="22"/>
      <c r="CP1161" s="22"/>
      <c r="CQ1161" s="22"/>
      <c r="CR1161" s="22"/>
      <c r="CS1161" s="22"/>
      <c r="CT1161" s="22"/>
      <c r="CU1161" s="22"/>
      <c r="CV1161" s="22"/>
      <c r="CW1161" s="22"/>
      <c r="CX1161" s="22"/>
      <c r="CY1161" s="22"/>
      <c r="CZ1161" s="22"/>
      <c r="DA1161" s="22"/>
      <c r="DB1161" s="22"/>
      <c r="DC1161" s="22"/>
      <c r="DD1161" s="22"/>
      <c r="DE1161" s="22"/>
      <c r="DF1161" s="22"/>
      <c r="DG1161" s="22"/>
      <c r="DH1161" s="22"/>
      <c r="DI1161" s="22"/>
      <c r="DJ1161" s="22"/>
      <c r="DK1161" s="22"/>
      <c r="DL1161" s="22"/>
      <c r="DM1161" s="22"/>
      <c r="DN1161" s="22"/>
      <c r="DO1161" s="22"/>
      <c r="DP1161" s="22"/>
      <c r="DQ1161" s="22"/>
      <c r="DR1161" s="22"/>
      <c r="DS1161" s="22"/>
      <c r="DT1161" s="22"/>
      <c r="DU1161" s="22"/>
      <c r="DV1161" s="22"/>
      <c r="DW1161" s="22"/>
      <c r="DX1161" s="22"/>
      <c r="DY1161" s="22"/>
      <c r="DZ1161" s="22"/>
      <c r="EA1161" s="22"/>
      <c r="EB1161" s="22"/>
      <c r="EC1161" s="22"/>
      <c r="ED1161" s="22"/>
      <c r="EE1161" s="22"/>
      <c r="EF1161" s="22"/>
      <c r="EG1161" s="22"/>
      <c r="EH1161" s="22"/>
      <c r="EI1161" s="22"/>
      <c r="EJ1161" s="22"/>
      <c r="EK1161" s="22"/>
      <c r="EL1161" s="22"/>
      <c r="EM1161" s="22"/>
      <c r="EN1161" s="22"/>
      <c r="EO1161" s="22"/>
      <c r="EP1161" s="22"/>
      <c r="EQ1161" s="22"/>
      <c r="ER1161" s="22"/>
      <c r="ES1161" s="22"/>
      <c r="ET1161" s="22"/>
      <c r="EU1161" s="22"/>
      <c r="EV1161" s="22"/>
      <c r="EW1161" s="22"/>
      <c r="EX1161" s="22"/>
      <c r="EY1161" s="22"/>
      <c r="EZ1161" s="22"/>
      <c r="FA1161" s="22"/>
      <c r="FB1161" s="22"/>
      <c r="FC1161" s="22"/>
      <c r="FD1161" s="22"/>
      <c r="FE1161" s="22"/>
      <c r="FF1161" s="22"/>
      <c r="FG1161" s="22"/>
      <c r="FH1161" s="22"/>
      <c r="FI1161" s="22"/>
      <c r="FJ1161" s="22"/>
      <c r="FK1161" s="22"/>
      <c r="FL1161" s="22"/>
      <c r="FM1161" s="22"/>
      <c r="FN1161" s="22"/>
      <c r="FO1161" s="22"/>
      <c r="FP1161" s="22"/>
      <c r="FQ1161" s="22"/>
      <c r="FR1161" s="22"/>
      <c r="FS1161" s="22"/>
      <c r="FT1161" s="22"/>
      <c r="FU1161" s="22"/>
      <c r="FV1161" s="22"/>
      <c r="FW1161" s="22"/>
      <c r="FX1161" s="22"/>
      <c r="FY1161" s="22"/>
      <c r="FZ1161" s="22"/>
      <c r="GA1161" s="22"/>
      <c r="GB1161" s="22"/>
      <c r="GC1161" s="22"/>
      <c r="GD1161" s="22"/>
      <c r="GE1161" s="22"/>
      <c r="GF1161" s="22"/>
      <c r="GG1161" s="22"/>
      <c r="GH1161" s="22"/>
      <c r="GI1161" s="22"/>
      <c r="GJ1161" s="22"/>
      <c r="GK1161" s="22"/>
      <c r="GL1161" s="22"/>
      <c r="GM1161" s="22"/>
      <c r="GN1161" s="22"/>
      <c r="GO1161" s="22"/>
      <c r="GP1161" s="22"/>
      <c r="GQ1161" s="22"/>
      <c r="GR1161" s="22"/>
      <c r="GS1161" s="22"/>
      <c r="GT1161" s="22"/>
      <c r="GU1161" s="22"/>
      <c r="GV1161" s="22"/>
      <c r="GW1161" s="22"/>
      <c r="GX1161" s="22"/>
      <c r="GY1161" s="22"/>
      <c r="GZ1161" s="22"/>
      <c r="HA1161" s="22"/>
      <c r="HB1161" s="22"/>
      <c r="HC1161" s="22"/>
      <c r="HD1161" s="22"/>
      <c r="HE1161" s="22"/>
      <c r="HF1161" s="22"/>
      <c r="HG1161" s="22"/>
      <c r="HH1161" s="22"/>
      <c r="HI1161" s="22"/>
      <c r="HJ1161" s="22"/>
      <c r="HK1161" s="22"/>
      <c r="HL1161" s="22"/>
      <c r="HM1161" s="22"/>
      <c r="HN1161" s="22"/>
      <c r="HO1161" s="22"/>
      <c r="HP1161" s="22"/>
      <c r="HQ1161" s="22"/>
      <c r="HR1161" s="22"/>
      <c r="HS1161" s="22"/>
      <c r="HT1161" s="22"/>
      <c r="HU1161" s="22"/>
      <c r="HV1161" s="22"/>
      <c r="HW1161" s="22"/>
      <c r="HX1161" s="22"/>
      <c r="HY1161" s="22"/>
      <c r="HZ1161" s="22"/>
      <c r="IA1161" s="22"/>
      <c r="IB1161" s="22"/>
      <c r="IC1161" s="22"/>
      <c r="ID1161" s="22"/>
      <c r="IE1161" s="22"/>
      <c r="IF1161" s="22"/>
      <c r="IG1161" s="22"/>
      <c r="IH1161" s="22"/>
      <c r="II1161" s="22"/>
      <c r="IJ1161" s="22"/>
      <c r="IK1161" s="22"/>
      <c r="IL1161" s="22"/>
      <c r="IM1161" s="22"/>
      <c r="IN1161" s="22"/>
      <c r="IO1161" s="22"/>
    </row>
    <row r="1162" spans="1:249">
      <c r="A1162" s="32"/>
      <c r="B1162" s="22"/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3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2"/>
      <c r="BL1162" s="22"/>
      <c r="BM1162" s="22"/>
      <c r="BN1162" s="22"/>
      <c r="BO1162" s="22"/>
      <c r="BP1162" s="22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  <c r="CC1162" s="22"/>
      <c r="CD1162" s="22"/>
      <c r="CE1162" s="22"/>
      <c r="CF1162" s="22"/>
      <c r="CG1162" s="22"/>
      <c r="CH1162" s="22"/>
      <c r="CI1162" s="22"/>
      <c r="CJ1162" s="22"/>
      <c r="CK1162" s="22"/>
      <c r="CL1162" s="22"/>
      <c r="CM1162" s="22"/>
      <c r="CN1162" s="22"/>
      <c r="CO1162" s="22"/>
      <c r="CP1162" s="22"/>
      <c r="CQ1162" s="22"/>
      <c r="CR1162" s="22"/>
      <c r="CS1162" s="22"/>
      <c r="CT1162" s="22"/>
      <c r="CU1162" s="22"/>
      <c r="CV1162" s="22"/>
      <c r="CW1162" s="22"/>
      <c r="CX1162" s="22"/>
      <c r="CY1162" s="22"/>
      <c r="CZ1162" s="22"/>
      <c r="DA1162" s="22"/>
      <c r="DB1162" s="22"/>
      <c r="DC1162" s="22"/>
      <c r="DD1162" s="22"/>
      <c r="DE1162" s="22"/>
      <c r="DF1162" s="22"/>
      <c r="DG1162" s="22"/>
      <c r="DH1162" s="22"/>
      <c r="DI1162" s="22"/>
      <c r="DJ1162" s="22"/>
      <c r="DK1162" s="22"/>
      <c r="DL1162" s="22"/>
      <c r="DM1162" s="22"/>
      <c r="DN1162" s="22"/>
      <c r="DO1162" s="22"/>
      <c r="DP1162" s="22"/>
      <c r="DQ1162" s="22"/>
      <c r="DR1162" s="22"/>
      <c r="DS1162" s="22"/>
      <c r="DT1162" s="22"/>
      <c r="DU1162" s="22"/>
      <c r="DV1162" s="22"/>
      <c r="DW1162" s="22"/>
      <c r="DX1162" s="22"/>
      <c r="DY1162" s="22"/>
      <c r="DZ1162" s="22"/>
      <c r="EA1162" s="22"/>
      <c r="EB1162" s="22"/>
      <c r="EC1162" s="22"/>
      <c r="ED1162" s="22"/>
      <c r="EE1162" s="22"/>
      <c r="EF1162" s="22"/>
      <c r="EG1162" s="22"/>
      <c r="EH1162" s="22"/>
      <c r="EI1162" s="22"/>
      <c r="EJ1162" s="22"/>
      <c r="EK1162" s="22"/>
      <c r="EL1162" s="22"/>
      <c r="EM1162" s="22"/>
      <c r="EN1162" s="22"/>
      <c r="EO1162" s="22"/>
      <c r="EP1162" s="22"/>
      <c r="EQ1162" s="22"/>
      <c r="ER1162" s="22"/>
      <c r="ES1162" s="22"/>
      <c r="ET1162" s="22"/>
      <c r="EU1162" s="22"/>
      <c r="EV1162" s="22"/>
      <c r="EW1162" s="22"/>
      <c r="EX1162" s="22"/>
      <c r="EY1162" s="22"/>
      <c r="EZ1162" s="22"/>
      <c r="FA1162" s="22"/>
      <c r="FB1162" s="22"/>
      <c r="FC1162" s="22"/>
      <c r="FD1162" s="22"/>
      <c r="FE1162" s="22"/>
      <c r="FF1162" s="22"/>
      <c r="FG1162" s="22"/>
      <c r="FH1162" s="22"/>
      <c r="FI1162" s="22"/>
      <c r="FJ1162" s="22"/>
      <c r="FK1162" s="22"/>
      <c r="FL1162" s="22"/>
      <c r="FM1162" s="22"/>
      <c r="FN1162" s="22"/>
      <c r="FO1162" s="22"/>
      <c r="FP1162" s="22"/>
      <c r="FQ1162" s="22"/>
      <c r="FR1162" s="22"/>
      <c r="FS1162" s="22"/>
      <c r="FT1162" s="22"/>
      <c r="FU1162" s="22"/>
      <c r="FV1162" s="22"/>
      <c r="FW1162" s="22"/>
      <c r="FX1162" s="22"/>
      <c r="FY1162" s="22"/>
      <c r="FZ1162" s="22"/>
      <c r="GA1162" s="22"/>
      <c r="GB1162" s="22"/>
      <c r="GC1162" s="22"/>
      <c r="GD1162" s="22"/>
      <c r="GE1162" s="22"/>
      <c r="GF1162" s="22"/>
      <c r="GG1162" s="22"/>
      <c r="GH1162" s="22"/>
      <c r="GI1162" s="22"/>
      <c r="GJ1162" s="22"/>
      <c r="GK1162" s="22"/>
      <c r="GL1162" s="22"/>
      <c r="GM1162" s="22"/>
      <c r="GN1162" s="22"/>
      <c r="GO1162" s="22"/>
      <c r="GP1162" s="22"/>
      <c r="GQ1162" s="22"/>
      <c r="GR1162" s="22"/>
      <c r="GS1162" s="22"/>
      <c r="GT1162" s="22"/>
      <c r="GU1162" s="22"/>
      <c r="GV1162" s="22"/>
      <c r="GW1162" s="22"/>
      <c r="GX1162" s="22"/>
      <c r="GY1162" s="22"/>
      <c r="GZ1162" s="22"/>
      <c r="HA1162" s="22"/>
      <c r="HB1162" s="22"/>
      <c r="HC1162" s="22"/>
      <c r="HD1162" s="22"/>
      <c r="HE1162" s="22"/>
      <c r="HF1162" s="22"/>
      <c r="HG1162" s="22"/>
      <c r="HH1162" s="22"/>
      <c r="HI1162" s="22"/>
      <c r="HJ1162" s="22"/>
      <c r="HK1162" s="22"/>
      <c r="HL1162" s="22"/>
      <c r="HM1162" s="22"/>
      <c r="HN1162" s="22"/>
      <c r="HO1162" s="22"/>
      <c r="HP1162" s="22"/>
      <c r="HQ1162" s="22"/>
      <c r="HR1162" s="22"/>
      <c r="HS1162" s="22"/>
      <c r="HT1162" s="22"/>
      <c r="HU1162" s="22"/>
      <c r="HV1162" s="22"/>
      <c r="HW1162" s="22"/>
      <c r="HX1162" s="22"/>
      <c r="HY1162" s="22"/>
      <c r="HZ1162" s="22"/>
      <c r="IA1162" s="22"/>
      <c r="IB1162" s="22"/>
      <c r="IC1162" s="22"/>
      <c r="ID1162" s="22"/>
      <c r="IE1162" s="22"/>
      <c r="IF1162" s="22"/>
      <c r="IG1162" s="22"/>
      <c r="IH1162" s="22"/>
      <c r="II1162" s="22"/>
      <c r="IJ1162" s="22"/>
      <c r="IK1162" s="22"/>
      <c r="IL1162" s="22"/>
      <c r="IM1162" s="22"/>
      <c r="IN1162" s="22"/>
      <c r="IO1162" s="22"/>
    </row>
    <row r="1163" spans="1:249">
      <c r="A1163" s="32"/>
      <c r="B1163" s="22"/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3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  <c r="CC1163" s="22"/>
      <c r="CD1163" s="22"/>
      <c r="CE1163" s="22"/>
      <c r="CF1163" s="22"/>
      <c r="CG1163" s="22"/>
      <c r="CH1163" s="22"/>
      <c r="CI1163" s="22"/>
      <c r="CJ1163" s="22"/>
      <c r="CK1163" s="22"/>
      <c r="CL1163" s="22"/>
      <c r="CM1163" s="22"/>
      <c r="CN1163" s="22"/>
      <c r="CO1163" s="22"/>
      <c r="CP1163" s="22"/>
      <c r="CQ1163" s="22"/>
      <c r="CR1163" s="22"/>
      <c r="CS1163" s="22"/>
      <c r="CT1163" s="22"/>
      <c r="CU1163" s="22"/>
      <c r="CV1163" s="22"/>
      <c r="CW1163" s="22"/>
      <c r="CX1163" s="22"/>
      <c r="CY1163" s="22"/>
      <c r="CZ1163" s="22"/>
      <c r="DA1163" s="22"/>
      <c r="DB1163" s="22"/>
      <c r="DC1163" s="22"/>
      <c r="DD1163" s="22"/>
      <c r="DE1163" s="22"/>
      <c r="DF1163" s="22"/>
      <c r="DG1163" s="22"/>
      <c r="DH1163" s="22"/>
      <c r="DI1163" s="22"/>
      <c r="DJ1163" s="22"/>
      <c r="DK1163" s="22"/>
      <c r="DL1163" s="22"/>
      <c r="DM1163" s="22"/>
      <c r="DN1163" s="22"/>
      <c r="DO1163" s="22"/>
      <c r="DP1163" s="22"/>
      <c r="DQ1163" s="22"/>
      <c r="DR1163" s="22"/>
      <c r="DS1163" s="22"/>
      <c r="DT1163" s="22"/>
      <c r="DU1163" s="22"/>
      <c r="DV1163" s="22"/>
      <c r="DW1163" s="22"/>
      <c r="DX1163" s="22"/>
      <c r="DY1163" s="22"/>
      <c r="DZ1163" s="22"/>
      <c r="EA1163" s="22"/>
      <c r="EB1163" s="22"/>
      <c r="EC1163" s="22"/>
      <c r="ED1163" s="22"/>
      <c r="EE1163" s="22"/>
      <c r="EF1163" s="22"/>
      <c r="EG1163" s="22"/>
      <c r="EH1163" s="22"/>
      <c r="EI1163" s="22"/>
      <c r="EJ1163" s="22"/>
      <c r="EK1163" s="22"/>
      <c r="EL1163" s="22"/>
      <c r="EM1163" s="22"/>
      <c r="EN1163" s="22"/>
      <c r="EO1163" s="22"/>
      <c r="EP1163" s="22"/>
      <c r="EQ1163" s="22"/>
      <c r="ER1163" s="22"/>
      <c r="ES1163" s="22"/>
      <c r="ET1163" s="22"/>
      <c r="EU1163" s="22"/>
      <c r="EV1163" s="22"/>
      <c r="EW1163" s="22"/>
      <c r="EX1163" s="22"/>
      <c r="EY1163" s="22"/>
      <c r="EZ1163" s="22"/>
      <c r="FA1163" s="22"/>
      <c r="FB1163" s="22"/>
      <c r="FC1163" s="22"/>
      <c r="FD1163" s="22"/>
      <c r="FE1163" s="22"/>
      <c r="FF1163" s="22"/>
      <c r="FG1163" s="22"/>
      <c r="FH1163" s="22"/>
      <c r="FI1163" s="22"/>
      <c r="FJ1163" s="22"/>
      <c r="FK1163" s="22"/>
      <c r="FL1163" s="22"/>
      <c r="FM1163" s="22"/>
      <c r="FN1163" s="22"/>
      <c r="FO1163" s="22"/>
      <c r="FP1163" s="22"/>
      <c r="FQ1163" s="22"/>
      <c r="FR1163" s="22"/>
      <c r="FS1163" s="22"/>
      <c r="FT1163" s="22"/>
      <c r="FU1163" s="22"/>
      <c r="FV1163" s="22"/>
      <c r="FW1163" s="22"/>
      <c r="FX1163" s="22"/>
      <c r="FY1163" s="22"/>
      <c r="FZ1163" s="22"/>
      <c r="GA1163" s="22"/>
      <c r="GB1163" s="22"/>
      <c r="GC1163" s="22"/>
      <c r="GD1163" s="22"/>
      <c r="GE1163" s="22"/>
      <c r="GF1163" s="22"/>
      <c r="GG1163" s="22"/>
      <c r="GH1163" s="22"/>
      <c r="GI1163" s="22"/>
      <c r="GJ1163" s="22"/>
      <c r="GK1163" s="22"/>
      <c r="GL1163" s="22"/>
      <c r="GM1163" s="22"/>
      <c r="GN1163" s="22"/>
      <c r="GO1163" s="22"/>
      <c r="GP1163" s="22"/>
      <c r="GQ1163" s="22"/>
      <c r="GR1163" s="22"/>
      <c r="GS1163" s="22"/>
      <c r="GT1163" s="22"/>
      <c r="GU1163" s="22"/>
      <c r="GV1163" s="22"/>
      <c r="GW1163" s="22"/>
      <c r="GX1163" s="22"/>
      <c r="GY1163" s="22"/>
      <c r="GZ1163" s="22"/>
      <c r="HA1163" s="22"/>
      <c r="HB1163" s="22"/>
      <c r="HC1163" s="22"/>
      <c r="HD1163" s="22"/>
      <c r="HE1163" s="22"/>
      <c r="HF1163" s="22"/>
      <c r="HG1163" s="22"/>
      <c r="HH1163" s="22"/>
      <c r="HI1163" s="22"/>
      <c r="HJ1163" s="22"/>
      <c r="HK1163" s="22"/>
      <c r="HL1163" s="22"/>
      <c r="HM1163" s="22"/>
      <c r="HN1163" s="22"/>
      <c r="HO1163" s="22"/>
      <c r="HP1163" s="22"/>
      <c r="HQ1163" s="22"/>
      <c r="HR1163" s="22"/>
      <c r="HS1163" s="22"/>
      <c r="HT1163" s="22"/>
      <c r="HU1163" s="22"/>
      <c r="HV1163" s="22"/>
      <c r="HW1163" s="22"/>
      <c r="HX1163" s="22"/>
      <c r="HY1163" s="22"/>
      <c r="HZ1163" s="22"/>
      <c r="IA1163" s="22"/>
      <c r="IB1163" s="22"/>
      <c r="IC1163" s="22"/>
      <c r="ID1163" s="22"/>
      <c r="IE1163" s="22"/>
      <c r="IF1163" s="22"/>
      <c r="IG1163" s="22"/>
      <c r="IH1163" s="22"/>
      <c r="II1163" s="22"/>
      <c r="IJ1163" s="22"/>
      <c r="IK1163" s="22"/>
      <c r="IL1163" s="22"/>
      <c r="IM1163" s="22"/>
      <c r="IN1163" s="22"/>
      <c r="IO1163" s="22"/>
    </row>
    <row r="1164" spans="1:249">
      <c r="A1164" s="32"/>
      <c r="B1164" s="22"/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3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2"/>
      <c r="BL1164" s="22"/>
      <c r="BM1164" s="22"/>
      <c r="BN1164" s="22"/>
      <c r="BO1164" s="22"/>
      <c r="BP1164" s="22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  <c r="CC1164" s="22"/>
      <c r="CD1164" s="22"/>
      <c r="CE1164" s="22"/>
      <c r="CF1164" s="22"/>
      <c r="CG1164" s="22"/>
      <c r="CH1164" s="22"/>
      <c r="CI1164" s="22"/>
      <c r="CJ1164" s="22"/>
      <c r="CK1164" s="22"/>
      <c r="CL1164" s="22"/>
      <c r="CM1164" s="22"/>
      <c r="CN1164" s="22"/>
      <c r="CO1164" s="22"/>
      <c r="CP1164" s="22"/>
      <c r="CQ1164" s="22"/>
      <c r="CR1164" s="22"/>
      <c r="CS1164" s="22"/>
      <c r="CT1164" s="22"/>
      <c r="CU1164" s="22"/>
      <c r="CV1164" s="22"/>
      <c r="CW1164" s="22"/>
      <c r="CX1164" s="22"/>
      <c r="CY1164" s="22"/>
      <c r="CZ1164" s="22"/>
      <c r="DA1164" s="22"/>
      <c r="DB1164" s="22"/>
      <c r="DC1164" s="22"/>
      <c r="DD1164" s="22"/>
      <c r="DE1164" s="22"/>
      <c r="DF1164" s="22"/>
      <c r="DG1164" s="22"/>
      <c r="DH1164" s="22"/>
      <c r="DI1164" s="22"/>
      <c r="DJ1164" s="22"/>
      <c r="DK1164" s="22"/>
      <c r="DL1164" s="22"/>
      <c r="DM1164" s="22"/>
      <c r="DN1164" s="22"/>
      <c r="DO1164" s="22"/>
      <c r="DP1164" s="22"/>
      <c r="DQ1164" s="22"/>
      <c r="DR1164" s="22"/>
      <c r="DS1164" s="22"/>
      <c r="DT1164" s="22"/>
      <c r="DU1164" s="22"/>
      <c r="DV1164" s="22"/>
      <c r="DW1164" s="22"/>
      <c r="DX1164" s="22"/>
      <c r="DY1164" s="22"/>
      <c r="DZ1164" s="22"/>
      <c r="EA1164" s="22"/>
      <c r="EB1164" s="22"/>
      <c r="EC1164" s="22"/>
      <c r="ED1164" s="22"/>
      <c r="EE1164" s="22"/>
      <c r="EF1164" s="22"/>
      <c r="EG1164" s="22"/>
      <c r="EH1164" s="22"/>
      <c r="EI1164" s="22"/>
      <c r="EJ1164" s="22"/>
      <c r="EK1164" s="22"/>
      <c r="EL1164" s="22"/>
      <c r="EM1164" s="22"/>
      <c r="EN1164" s="22"/>
      <c r="EO1164" s="22"/>
      <c r="EP1164" s="22"/>
      <c r="EQ1164" s="22"/>
      <c r="ER1164" s="22"/>
      <c r="ES1164" s="22"/>
      <c r="ET1164" s="22"/>
      <c r="EU1164" s="22"/>
      <c r="EV1164" s="22"/>
      <c r="EW1164" s="22"/>
      <c r="EX1164" s="22"/>
      <c r="EY1164" s="22"/>
      <c r="EZ1164" s="22"/>
      <c r="FA1164" s="22"/>
      <c r="FB1164" s="22"/>
      <c r="FC1164" s="22"/>
      <c r="FD1164" s="22"/>
      <c r="FE1164" s="22"/>
      <c r="FF1164" s="22"/>
      <c r="FG1164" s="22"/>
      <c r="FH1164" s="22"/>
      <c r="FI1164" s="22"/>
      <c r="FJ1164" s="22"/>
      <c r="FK1164" s="22"/>
      <c r="FL1164" s="22"/>
      <c r="FM1164" s="22"/>
      <c r="FN1164" s="22"/>
      <c r="FO1164" s="22"/>
      <c r="FP1164" s="22"/>
      <c r="FQ1164" s="22"/>
      <c r="FR1164" s="22"/>
      <c r="FS1164" s="22"/>
      <c r="FT1164" s="22"/>
      <c r="FU1164" s="22"/>
      <c r="FV1164" s="22"/>
      <c r="FW1164" s="22"/>
      <c r="FX1164" s="22"/>
      <c r="FY1164" s="22"/>
      <c r="FZ1164" s="22"/>
      <c r="GA1164" s="22"/>
      <c r="GB1164" s="22"/>
      <c r="GC1164" s="22"/>
      <c r="GD1164" s="22"/>
      <c r="GE1164" s="22"/>
      <c r="GF1164" s="22"/>
      <c r="GG1164" s="22"/>
      <c r="GH1164" s="22"/>
      <c r="GI1164" s="22"/>
      <c r="GJ1164" s="22"/>
      <c r="GK1164" s="22"/>
      <c r="GL1164" s="22"/>
      <c r="GM1164" s="22"/>
      <c r="GN1164" s="22"/>
      <c r="GO1164" s="22"/>
      <c r="GP1164" s="22"/>
      <c r="GQ1164" s="22"/>
      <c r="GR1164" s="22"/>
      <c r="GS1164" s="22"/>
      <c r="GT1164" s="22"/>
      <c r="GU1164" s="22"/>
      <c r="GV1164" s="22"/>
      <c r="GW1164" s="22"/>
      <c r="GX1164" s="22"/>
      <c r="GY1164" s="22"/>
      <c r="GZ1164" s="22"/>
      <c r="HA1164" s="22"/>
      <c r="HB1164" s="22"/>
      <c r="HC1164" s="22"/>
      <c r="HD1164" s="22"/>
      <c r="HE1164" s="22"/>
      <c r="HF1164" s="22"/>
      <c r="HG1164" s="22"/>
      <c r="HH1164" s="22"/>
      <c r="HI1164" s="22"/>
      <c r="HJ1164" s="22"/>
      <c r="HK1164" s="22"/>
      <c r="HL1164" s="22"/>
      <c r="HM1164" s="22"/>
      <c r="HN1164" s="22"/>
      <c r="HO1164" s="22"/>
      <c r="HP1164" s="22"/>
      <c r="HQ1164" s="22"/>
      <c r="HR1164" s="22"/>
      <c r="HS1164" s="22"/>
      <c r="HT1164" s="22"/>
      <c r="HU1164" s="22"/>
      <c r="HV1164" s="22"/>
      <c r="HW1164" s="22"/>
      <c r="HX1164" s="22"/>
      <c r="HY1164" s="22"/>
      <c r="HZ1164" s="22"/>
      <c r="IA1164" s="22"/>
      <c r="IB1164" s="22"/>
      <c r="IC1164" s="22"/>
      <c r="ID1164" s="22"/>
      <c r="IE1164" s="22"/>
      <c r="IF1164" s="22"/>
      <c r="IG1164" s="22"/>
      <c r="IH1164" s="22"/>
      <c r="II1164" s="22"/>
      <c r="IJ1164" s="22"/>
      <c r="IK1164" s="22"/>
      <c r="IL1164" s="22"/>
      <c r="IM1164" s="22"/>
      <c r="IN1164" s="22"/>
      <c r="IO1164" s="22"/>
    </row>
    <row r="1165" spans="1:249">
      <c r="A1165" s="32"/>
      <c r="B1165" s="22"/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3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  <c r="CC1165" s="22"/>
      <c r="CD1165" s="22"/>
      <c r="CE1165" s="22"/>
      <c r="CF1165" s="22"/>
      <c r="CG1165" s="22"/>
      <c r="CH1165" s="22"/>
      <c r="CI1165" s="22"/>
      <c r="CJ1165" s="22"/>
      <c r="CK1165" s="22"/>
      <c r="CL1165" s="22"/>
      <c r="CM1165" s="22"/>
      <c r="CN1165" s="22"/>
      <c r="CO1165" s="22"/>
      <c r="CP1165" s="22"/>
      <c r="CQ1165" s="22"/>
      <c r="CR1165" s="22"/>
      <c r="CS1165" s="22"/>
      <c r="CT1165" s="22"/>
      <c r="CU1165" s="22"/>
      <c r="CV1165" s="22"/>
      <c r="CW1165" s="22"/>
      <c r="CX1165" s="22"/>
      <c r="CY1165" s="22"/>
      <c r="CZ1165" s="22"/>
      <c r="DA1165" s="22"/>
      <c r="DB1165" s="22"/>
      <c r="DC1165" s="22"/>
      <c r="DD1165" s="22"/>
      <c r="DE1165" s="22"/>
      <c r="DF1165" s="22"/>
      <c r="DG1165" s="22"/>
      <c r="DH1165" s="22"/>
      <c r="DI1165" s="22"/>
      <c r="DJ1165" s="22"/>
      <c r="DK1165" s="22"/>
      <c r="DL1165" s="22"/>
      <c r="DM1165" s="22"/>
      <c r="DN1165" s="22"/>
      <c r="DO1165" s="22"/>
      <c r="DP1165" s="22"/>
      <c r="DQ1165" s="22"/>
      <c r="DR1165" s="22"/>
      <c r="DS1165" s="22"/>
      <c r="DT1165" s="22"/>
      <c r="DU1165" s="22"/>
      <c r="DV1165" s="22"/>
      <c r="DW1165" s="22"/>
      <c r="DX1165" s="22"/>
      <c r="DY1165" s="22"/>
      <c r="DZ1165" s="22"/>
      <c r="EA1165" s="22"/>
      <c r="EB1165" s="22"/>
      <c r="EC1165" s="22"/>
      <c r="ED1165" s="22"/>
      <c r="EE1165" s="22"/>
      <c r="EF1165" s="22"/>
      <c r="EG1165" s="22"/>
      <c r="EH1165" s="22"/>
      <c r="EI1165" s="22"/>
      <c r="EJ1165" s="22"/>
      <c r="EK1165" s="22"/>
      <c r="EL1165" s="22"/>
      <c r="EM1165" s="22"/>
      <c r="EN1165" s="22"/>
      <c r="EO1165" s="22"/>
      <c r="EP1165" s="22"/>
      <c r="EQ1165" s="22"/>
      <c r="ER1165" s="22"/>
      <c r="ES1165" s="22"/>
      <c r="ET1165" s="22"/>
      <c r="EU1165" s="22"/>
      <c r="EV1165" s="22"/>
      <c r="EW1165" s="22"/>
      <c r="EX1165" s="22"/>
      <c r="EY1165" s="22"/>
      <c r="EZ1165" s="22"/>
      <c r="FA1165" s="22"/>
      <c r="FB1165" s="22"/>
      <c r="FC1165" s="22"/>
      <c r="FD1165" s="22"/>
      <c r="FE1165" s="22"/>
      <c r="FF1165" s="22"/>
      <c r="FG1165" s="22"/>
      <c r="FH1165" s="22"/>
      <c r="FI1165" s="22"/>
      <c r="FJ1165" s="22"/>
      <c r="FK1165" s="22"/>
      <c r="FL1165" s="22"/>
      <c r="FM1165" s="22"/>
      <c r="FN1165" s="22"/>
      <c r="FO1165" s="22"/>
      <c r="FP1165" s="22"/>
      <c r="FQ1165" s="22"/>
      <c r="FR1165" s="22"/>
      <c r="FS1165" s="22"/>
      <c r="FT1165" s="22"/>
      <c r="FU1165" s="22"/>
      <c r="FV1165" s="22"/>
      <c r="FW1165" s="22"/>
      <c r="FX1165" s="22"/>
      <c r="FY1165" s="22"/>
      <c r="FZ1165" s="22"/>
      <c r="GA1165" s="22"/>
      <c r="GB1165" s="22"/>
      <c r="GC1165" s="22"/>
      <c r="GD1165" s="22"/>
      <c r="GE1165" s="22"/>
      <c r="GF1165" s="22"/>
      <c r="GG1165" s="22"/>
      <c r="GH1165" s="22"/>
      <c r="GI1165" s="22"/>
      <c r="GJ1165" s="22"/>
      <c r="GK1165" s="22"/>
      <c r="GL1165" s="22"/>
      <c r="GM1165" s="22"/>
      <c r="GN1165" s="22"/>
      <c r="GO1165" s="22"/>
      <c r="GP1165" s="22"/>
      <c r="GQ1165" s="22"/>
      <c r="GR1165" s="22"/>
      <c r="GS1165" s="22"/>
      <c r="GT1165" s="22"/>
      <c r="GU1165" s="22"/>
      <c r="GV1165" s="22"/>
      <c r="GW1165" s="22"/>
      <c r="GX1165" s="22"/>
      <c r="GY1165" s="22"/>
      <c r="GZ1165" s="22"/>
      <c r="HA1165" s="22"/>
      <c r="HB1165" s="22"/>
      <c r="HC1165" s="22"/>
      <c r="HD1165" s="22"/>
      <c r="HE1165" s="22"/>
      <c r="HF1165" s="22"/>
      <c r="HG1165" s="22"/>
      <c r="HH1165" s="22"/>
      <c r="HI1165" s="22"/>
      <c r="HJ1165" s="22"/>
      <c r="HK1165" s="22"/>
      <c r="HL1165" s="22"/>
      <c r="HM1165" s="22"/>
      <c r="HN1165" s="22"/>
      <c r="HO1165" s="22"/>
      <c r="HP1165" s="22"/>
      <c r="HQ1165" s="22"/>
      <c r="HR1165" s="22"/>
      <c r="HS1165" s="22"/>
      <c r="HT1165" s="22"/>
      <c r="HU1165" s="22"/>
      <c r="HV1165" s="22"/>
      <c r="HW1165" s="22"/>
      <c r="HX1165" s="22"/>
      <c r="HY1165" s="22"/>
      <c r="HZ1165" s="22"/>
      <c r="IA1165" s="22"/>
      <c r="IB1165" s="22"/>
      <c r="IC1165" s="22"/>
      <c r="ID1165" s="22"/>
      <c r="IE1165" s="22"/>
      <c r="IF1165" s="22"/>
      <c r="IG1165" s="22"/>
      <c r="IH1165" s="22"/>
      <c r="II1165" s="22"/>
      <c r="IJ1165" s="22"/>
      <c r="IK1165" s="22"/>
      <c r="IL1165" s="22"/>
      <c r="IM1165" s="22"/>
      <c r="IN1165" s="22"/>
      <c r="IO1165" s="22"/>
    </row>
    <row r="1166" spans="1:249">
      <c r="A1166" s="32"/>
      <c r="B1166" s="22"/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3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  <c r="CC1166" s="22"/>
      <c r="CD1166" s="22"/>
      <c r="CE1166" s="22"/>
      <c r="CF1166" s="22"/>
      <c r="CG1166" s="22"/>
      <c r="CH1166" s="22"/>
      <c r="CI1166" s="22"/>
      <c r="CJ1166" s="22"/>
      <c r="CK1166" s="22"/>
      <c r="CL1166" s="22"/>
      <c r="CM1166" s="22"/>
      <c r="CN1166" s="22"/>
      <c r="CO1166" s="22"/>
      <c r="CP1166" s="22"/>
      <c r="CQ1166" s="22"/>
      <c r="CR1166" s="22"/>
      <c r="CS1166" s="22"/>
      <c r="CT1166" s="22"/>
      <c r="CU1166" s="22"/>
      <c r="CV1166" s="22"/>
      <c r="CW1166" s="22"/>
      <c r="CX1166" s="22"/>
      <c r="CY1166" s="22"/>
      <c r="CZ1166" s="22"/>
      <c r="DA1166" s="22"/>
      <c r="DB1166" s="22"/>
      <c r="DC1166" s="22"/>
      <c r="DD1166" s="22"/>
      <c r="DE1166" s="22"/>
      <c r="DF1166" s="22"/>
      <c r="DG1166" s="22"/>
      <c r="DH1166" s="22"/>
      <c r="DI1166" s="22"/>
      <c r="DJ1166" s="22"/>
      <c r="DK1166" s="22"/>
      <c r="DL1166" s="22"/>
      <c r="DM1166" s="22"/>
      <c r="DN1166" s="22"/>
      <c r="DO1166" s="22"/>
      <c r="DP1166" s="22"/>
      <c r="DQ1166" s="22"/>
      <c r="DR1166" s="22"/>
      <c r="DS1166" s="22"/>
      <c r="DT1166" s="22"/>
      <c r="DU1166" s="22"/>
      <c r="DV1166" s="22"/>
      <c r="DW1166" s="22"/>
      <c r="DX1166" s="22"/>
      <c r="DY1166" s="22"/>
      <c r="DZ1166" s="22"/>
      <c r="EA1166" s="22"/>
      <c r="EB1166" s="22"/>
      <c r="EC1166" s="22"/>
      <c r="ED1166" s="22"/>
      <c r="EE1166" s="22"/>
      <c r="EF1166" s="22"/>
      <c r="EG1166" s="22"/>
      <c r="EH1166" s="22"/>
      <c r="EI1166" s="22"/>
      <c r="EJ1166" s="22"/>
      <c r="EK1166" s="22"/>
      <c r="EL1166" s="22"/>
      <c r="EM1166" s="22"/>
      <c r="EN1166" s="22"/>
      <c r="EO1166" s="22"/>
      <c r="EP1166" s="22"/>
      <c r="EQ1166" s="22"/>
      <c r="ER1166" s="22"/>
      <c r="ES1166" s="22"/>
      <c r="ET1166" s="22"/>
      <c r="EU1166" s="22"/>
      <c r="EV1166" s="22"/>
      <c r="EW1166" s="22"/>
      <c r="EX1166" s="22"/>
      <c r="EY1166" s="22"/>
      <c r="EZ1166" s="22"/>
      <c r="FA1166" s="22"/>
      <c r="FB1166" s="22"/>
      <c r="FC1166" s="22"/>
      <c r="FD1166" s="22"/>
      <c r="FE1166" s="22"/>
      <c r="FF1166" s="22"/>
      <c r="FG1166" s="22"/>
      <c r="FH1166" s="22"/>
      <c r="FI1166" s="22"/>
      <c r="FJ1166" s="22"/>
      <c r="FK1166" s="22"/>
      <c r="FL1166" s="22"/>
      <c r="FM1166" s="22"/>
      <c r="FN1166" s="22"/>
      <c r="FO1166" s="22"/>
      <c r="FP1166" s="22"/>
      <c r="FQ1166" s="22"/>
      <c r="FR1166" s="22"/>
      <c r="FS1166" s="22"/>
      <c r="FT1166" s="22"/>
      <c r="FU1166" s="22"/>
      <c r="FV1166" s="22"/>
      <c r="FW1166" s="22"/>
      <c r="FX1166" s="22"/>
      <c r="FY1166" s="22"/>
      <c r="FZ1166" s="22"/>
      <c r="GA1166" s="22"/>
      <c r="GB1166" s="22"/>
      <c r="GC1166" s="22"/>
      <c r="GD1166" s="22"/>
      <c r="GE1166" s="22"/>
      <c r="GF1166" s="22"/>
      <c r="GG1166" s="22"/>
      <c r="GH1166" s="22"/>
      <c r="GI1166" s="22"/>
      <c r="GJ1166" s="22"/>
      <c r="GK1166" s="22"/>
      <c r="GL1166" s="22"/>
      <c r="GM1166" s="22"/>
      <c r="GN1166" s="22"/>
      <c r="GO1166" s="22"/>
      <c r="GP1166" s="22"/>
      <c r="GQ1166" s="22"/>
      <c r="GR1166" s="22"/>
      <c r="GS1166" s="22"/>
      <c r="GT1166" s="22"/>
      <c r="GU1166" s="22"/>
      <c r="GV1166" s="22"/>
      <c r="GW1166" s="22"/>
      <c r="GX1166" s="22"/>
      <c r="GY1166" s="22"/>
      <c r="GZ1166" s="22"/>
      <c r="HA1166" s="22"/>
      <c r="HB1166" s="22"/>
      <c r="HC1166" s="22"/>
      <c r="HD1166" s="22"/>
      <c r="HE1166" s="22"/>
      <c r="HF1166" s="22"/>
      <c r="HG1166" s="22"/>
      <c r="HH1166" s="22"/>
      <c r="HI1166" s="22"/>
      <c r="HJ1166" s="22"/>
      <c r="HK1166" s="22"/>
      <c r="HL1166" s="22"/>
      <c r="HM1166" s="22"/>
      <c r="HN1166" s="22"/>
      <c r="HO1166" s="22"/>
      <c r="HP1166" s="22"/>
      <c r="HQ1166" s="22"/>
      <c r="HR1166" s="22"/>
      <c r="HS1166" s="22"/>
      <c r="HT1166" s="22"/>
      <c r="HU1166" s="22"/>
      <c r="HV1166" s="22"/>
      <c r="HW1166" s="22"/>
      <c r="HX1166" s="22"/>
      <c r="HY1166" s="22"/>
      <c r="HZ1166" s="22"/>
      <c r="IA1166" s="22"/>
      <c r="IB1166" s="22"/>
      <c r="IC1166" s="22"/>
      <c r="ID1166" s="22"/>
      <c r="IE1166" s="22"/>
      <c r="IF1166" s="22"/>
      <c r="IG1166" s="22"/>
      <c r="IH1166" s="22"/>
      <c r="II1166" s="22"/>
      <c r="IJ1166" s="22"/>
      <c r="IK1166" s="22"/>
      <c r="IL1166" s="22"/>
      <c r="IM1166" s="22"/>
      <c r="IN1166" s="22"/>
      <c r="IO1166" s="22"/>
    </row>
    <row r="1167" spans="1:249">
      <c r="A1167" s="32"/>
      <c r="B1167" s="22"/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3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  <c r="CC1167" s="22"/>
      <c r="CD1167" s="22"/>
      <c r="CE1167" s="22"/>
      <c r="CF1167" s="22"/>
      <c r="CG1167" s="22"/>
      <c r="CH1167" s="22"/>
      <c r="CI1167" s="22"/>
      <c r="CJ1167" s="22"/>
      <c r="CK1167" s="22"/>
      <c r="CL1167" s="22"/>
      <c r="CM1167" s="22"/>
      <c r="CN1167" s="22"/>
      <c r="CO1167" s="22"/>
      <c r="CP1167" s="22"/>
      <c r="CQ1167" s="22"/>
      <c r="CR1167" s="22"/>
      <c r="CS1167" s="22"/>
      <c r="CT1167" s="22"/>
      <c r="CU1167" s="22"/>
      <c r="CV1167" s="22"/>
      <c r="CW1167" s="22"/>
      <c r="CX1167" s="22"/>
      <c r="CY1167" s="22"/>
      <c r="CZ1167" s="22"/>
      <c r="DA1167" s="22"/>
      <c r="DB1167" s="22"/>
      <c r="DC1167" s="22"/>
      <c r="DD1167" s="22"/>
      <c r="DE1167" s="22"/>
      <c r="DF1167" s="22"/>
      <c r="DG1167" s="22"/>
      <c r="DH1167" s="22"/>
      <c r="DI1167" s="22"/>
      <c r="DJ1167" s="22"/>
      <c r="DK1167" s="22"/>
      <c r="DL1167" s="22"/>
      <c r="DM1167" s="22"/>
      <c r="DN1167" s="22"/>
      <c r="DO1167" s="22"/>
      <c r="DP1167" s="22"/>
      <c r="DQ1167" s="22"/>
      <c r="DR1167" s="22"/>
      <c r="DS1167" s="22"/>
      <c r="DT1167" s="22"/>
      <c r="DU1167" s="22"/>
      <c r="DV1167" s="22"/>
      <c r="DW1167" s="22"/>
      <c r="DX1167" s="22"/>
      <c r="DY1167" s="22"/>
      <c r="DZ1167" s="22"/>
      <c r="EA1167" s="22"/>
      <c r="EB1167" s="22"/>
      <c r="EC1167" s="22"/>
      <c r="ED1167" s="22"/>
      <c r="EE1167" s="22"/>
      <c r="EF1167" s="22"/>
      <c r="EG1167" s="22"/>
      <c r="EH1167" s="22"/>
      <c r="EI1167" s="22"/>
      <c r="EJ1167" s="22"/>
      <c r="EK1167" s="22"/>
      <c r="EL1167" s="22"/>
      <c r="EM1167" s="22"/>
      <c r="EN1167" s="22"/>
      <c r="EO1167" s="22"/>
      <c r="EP1167" s="22"/>
      <c r="EQ1167" s="22"/>
      <c r="ER1167" s="22"/>
      <c r="ES1167" s="22"/>
      <c r="ET1167" s="22"/>
      <c r="EU1167" s="22"/>
      <c r="EV1167" s="22"/>
      <c r="EW1167" s="22"/>
      <c r="EX1167" s="22"/>
      <c r="EY1167" s="22"/>
      <c r="EZ1167" s="22"/>
      <c r="FA1167" s="22"/>
      <c r="FB1167" s="22"/>
      <c r="FC1167" s="22"/>
      <c r="FD1167" s="22"/>
      <c r="FE1167" s="22"/>
      <c r="FF1167" s="22"/>
      <c r="FG1167" s="22"/>
      <c r="FH1167" s="22"/>
      <c r="FI1167" s="22"/>
      <c r="FJ1167" s="22"/>
      <c r="FK1167" s="22"/>
      <c r="FL1167" s="22"/>
      <c r="FM1167" s="22"/>
      <c r="FN1167" s="22"/>
      <c r="FO1167" s="22"/>
      <c r="FP1167" s="22"/>
      <c r="FQ1167" s="22"/>
      <c r="FR1167" s="22"/>
      <c r="FS1167" s="22"/>
      <c r="FT1167" s="22"/>
      <c r="FU1167" s="22"/>
      <c r="FV1167" s="22"/>
      <c r="FW1167" s="22"/>
      <c r="FX1167" s="22"/>
      <c r="FY1167" s="22"/>
      <c r="FZ1167" s="22"/>
      <c r="GA1167" s="22"/>
      <c r="GB1167" s="22"/>
      <c r="GC1167" s="22"/>
      <c r="GD1167" s="22"/>
      <c r="GE1167" s="22"/>
      <c r="GF1167" s="22"/>
      <c r="GG1167" s="22"/>
      <c r="GH1167" s="22"/>
      <c r="GI1167" s="22"/>
      <c r="GJ1167" s="22"/>
      <c r="GK1167" s="22"/>
      <c r="GL1167" s="22"/>
      <c r="GM1167" s="22"/>
      <c r="GN1167" s="22"/>
      <c r="GO1167" s="22"/>
      <c r="GP1167" s="22"/>
      <c r="GQ1167" s="22"/>
      <c r="GR1167" s="22"/>
      <c r="GS1167" s="22"/>
      <c r="GT1167" s="22"/>
      <c r="GU1167" s="22"/>
      <c r="GV1167" s="22"/>
      <c r="GW1167" s="22"/>
      <c r="GX1167" s="22"/>
      <c r="GY1167" s="22"/>
      <c r="GZ1167" s="22"/>
      <c r="HA1167" s="22"/>
      <c r="HB1167" s="22"/>
      <c r="HC1167" s="22"/>
      <c r="HD1167" s="22"/>
      <c r="HE1167" s="22"/>
      <c r="HF1167" s="22"/>
      <c r="HG1167" s="22"/>
      <c r="HH1167" s="22"/>
      <c r="HI1167" s="22"/>
      <c r="HJ1167" s="22"/>
      <c r="HK1167" s="22"/>
      <c r="HL1167" s="22"/>
      <c r="HM1167" s="22"/>
      <c r="HN1167" s="22"/>
      <c r="HO1167" s="22"/>
      <c r="HP1167" s="22"/>
      <c r="HQ1167" s="22"/>
      <c r="HR1167" s="22"/>
      <c r="HS1167" s="22"/>
      <c r="HT1167" s="22"/>
      <c r="HU1167" s="22"/>
      <c r="HV1167" s="22"/>
      <c r="HW1167" s="22"/>
      <c r="HX1167" s="22"/>
      <c r="HY1167" s="22"/>
      <c r="HZ1167" s="22"/>
      <c r="IA1167" s="22"/>
      <c r="IB1167" s="22"/>
      <c r="IC1167" s="22"/>
      <c r="ID1167" s="22"/>
      <c r="IE1167" s="22"/>
      <c r="IF1167" s="22"/>
      <c r="IG1167" s="22"/>
      <c r="IH1167" s="22"/>
      <c r="II1167" s="22"/>
      <c r="IJ1167" s="22"/>
      <c r="IK1167" s="22"/>
      <c r="IL1167" s="22"/>
      <c r="IM1167" s="22"/>
      <c r="IN1167" s="22"/>
      <c r="IO1167" s="22"/>
    </row>
    <row r="1168" spans="1:249">
      <c r="A1168" s="32"/>
      <c r="B1168" s="22"/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3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  <c r="CC1168" s="22"/>
      <c r="CD1168" s="22"/>
      <c r="CE1168" s="22"/>
      <c r="CF1168" s="22"/>
      <c r="CG1168" s="22"/>
      <c r="CH1168" s="22"/>
      <c r="CI1168" s="22"/>
      <c r="CJ1168" s="22"/>
      <c r="CK1168" s="22"/>
      <c r="CL1168" s="22"/>
      <c r="CM1168" s="22"/>
      <c r="CN1168" s="22"/>
      <c r="CO1168" s="22"/>
      <c r="CP1168" s="22"/>
      <c r="CQ1168" s="22"/>
      <c r="CR1168" s="22"/>
      <c r="CS1168" s="22"/>
      <c r="CT1168" s="22"/>
      <c r="CU1168" s="22"/>
      <c r="CV1168" s="22"/>
      <c r="CW1168" s="22"/>
      <c r="CX1168" s="22"/>
      <c r="CY1168" s="22"/>
      <c r="CZ1168" s="22"/>
      <c r="DA1168" s="22"/>
      <c r="DB1168" s="22"/>
      <c r="DC1168" s="22"/>
      <c r="DD1168" s="22"/>
      <c r="DE1168" s="22"/>
      <c r="DF1168" s="22"/>
      <c r="DG1168" s="22"/>
      <c r="DH1168" s="22"/>
      <c r="DI1168" s="22"/>
      <c r="DJ1168" s="22"/>
      <c r="DK1168" s="22"/>
      <c r="DL1168" s="22"/>
      <c r="DM1168" s="22"/>
      <c r="DN1168" s="22"/>
      <c r="DO1168" s="22"/>
      <c r="DP1168" s="22"/>
      <c r="DQ1168" s="22"/>
      <c r="DR1168" s="22"/>
      <c r="DS1168" s="22"/>
      <c r="DT1168" s="22"/>
      <c r="DU1168" s="22"/>
      <c r="DV1168" s="22"/>
      <c r="DW1168" s="22"/>
      <c r="DX1168" s="22"/>
      <c r="DY1168" s="22"/>
      <c r="DZ1168" s="22"/>
      <c r="EA1168" s="22"/>
      <c r="EB1168" s="22"/>
      <c r="EC1168" s="22"/>
      <c r="ED1168" s="22"/>
      <c r="EE1168" s="22"/>
      <c r="EF1168" s="22"/>
      <c r="EG1168" s="22"/>
      <c r="EH1168" s="22"/>
      <c r="EI1168" s="22"/>
      <c r="EJ1168" s="22"/>
      <c r="EK1168" s="22"/>
      <c r="EL1168" s="22"/>
      <c r="EM1168" s="22"/>
      <c r="EN1168" s="22"/>
      <c r="EO1168" s="22"/>
      <c r="EP1168" s="22"/>
      <c r="EQ1168" s="22"/>
      <c r="ER1168" s="22"/>
      <c r="ES1168" s="22"/>
      <c r="ET1168" s="22"/>
      <c r="EU1168" s="22"/>
      <c r="EV1168" s="22"/>
      <c r="EW1168" s="22"/>
      <c r="EX1168" s="22"/>
      <c r="EY1168" s="22"/>
      <c r="EZ1168" s="22"/>
      <c r="FA1168" s="22"/>
      <c r="FB1168" s="22"/>
      <c r="FC1168" s="22"/>
      <c r="FD1168" s="22"/>
      <c r="FE1168" s="22"/>
      <c r="FF1168" s="22"/>
      <c r="FG1168" s="22"/>
      <c r="FH1168" s="22"/>
      <c r="FI1168" s="22"/>
      <c r="FJ1168" s="22"/>
      <c r="FK1168" s="22"/>
      <c r="FL1168" s="22"/>
      <c r="FM1168" s="22"/>
      <c r="FN1168" s="22"/>
      <c r="FO1168" s="22"/>
      <c r="FP1168" s="22"/>
      <c r="FQ1168" s="22"/>
      <c r="FR1168" s="22"/>
      <c r="FS1168" s="22"/>
      <c r="FT1168" s="22"/>
      <c r="FU1168" s="22"/>
      <c r="FV1168" s="22"/>
      <c r="FW1168" s="22"/>
      <c r="FX1168" s="22"/>
      <c r="FY1168" s="22"/>
      <c r="FZ1168" s="22"/>
      <c r="GA1168" s="22"/>
      <c r="GB1168" s="22"/>
      <c r="GC1168" s="22"/>
      <c r="GD1168" s="22"/>
      <c r="GE1168" s="22"/>
      <c r="GF1168" s="22"/>
      <c r="GG1168" s="22"/>
      <c r="GH1168" s="22"/>
      <c r="GI1168" s="22"/>
      <c r="GJ1168" s="22"/>
      <c r="GK1168" s="22"/>
      <c r="GL1168" s="22"/>
      <c r="GM1168" s="22"/>
      <c r="GN1168" s="22"/>
      <c r="GO1168" s="22"/>
      <c r="GP1168" s="22"/>
      <c r="GQ1168" s="22"/>
      <c r="GR1168" s="22"/>
      <c r="GS1168" s="22"/>
      <c r="GT1168" s="22"/>
      <c r="GU1168" s="22"/>
      <c r="GV1168" s="22"/>
      <c r="GW1168" s="22"/>
      <c r="GX1168" s="22"/>
      <c r="GY1168" s="22"/>
      <c r="GZ1168" s="22"/>
      <c r="HA1168" s="22"/>
      <c r="HB1168" s="22"/>
      <c r="HC1168" s="22"/>
      <c r="HD1168" s="22"/>
      <c r="HE1168" s="22"/>
      <c r="HF1168" s="22"/>
      <c r="HG1168" s="22"/>
      <c r="HH1168" s="22"/>
      <c r="HI1168" s="22"/>
      <c r="HJ1168" s="22"/>
      <c r="HK1168" s="22"/>
      <c r="HL1168" s="22"/>
      <c r="HM1168" s="22"/>
      <c r="HN1168" s="22"/>
      <c r="HO1168" s="22"/>
      <c r="HP1168" s="22"/>
      <c r="HQ1168" s="22"/>
      <c r="HR1168" s="22"/>
      <c r="HS1168" s="22"/>
      <c r="HT1168" s="22"/>
      <c r="HU1168" s="22"/>
      <c r="HV1168" s="22"/>
      <c r="HW1168" s="22"/>
      <c r="HX1168" s="22"/>
      <c r="HY1168" s="22"/>
      <c r="HZ1168" s="22"/>
      <c r="IA1168" s="22"/>
      <c r="IB1168" s="22"/>
      <c r="IC1168" s="22"/>
      <c r="ID1168" s="22"/>
      <c r="IE1168" s="22"/>
      <c r="IF1168" s="22"/>
      <c r="IG1168" s="22"/>
      <c r="IH1168" s="22"/>
      <c r="II1168" s="22"/>
      <c r="IJ1168" s="22"/>
      <c r="IK1168" s="22"/>
      <c r="IL1168" s="22"/>
      <c r="IM1168" s="22"/>
      <c r="IN1168" s="22"/>
      <c r="IO1168" s="22"/>
    </row>
    <row r="1169" spans="1:249">
      <c r="A1169" s="32"/>
      <c r="B1169" s="22"/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3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22"/>
      <c r="DH1169" s="22"/>
      <c r="DI1169" s="22"/>
      <c r="DJ1169" s="22"/>
      <c r="DK1169" s="22"/>
      <c r="DL1169" s="22"/>
      <c r="DM1169" s="22"/>
      <c r="DN1169" s="22"/>
      <c r="DO1169" s="22"/>
      <c r="DP1169" s="22"/>
      <c r="DQ1169" s="22"/>
      <c r="DR1169" s="22"/>
      <c r="DS1169" s="22"/>
      <c r="DT1169" s="22"/>
      <c r="DU1169" s="22"/>
      <c r="DV1169" s="22"/>
      <c r="DW1169" s="22"/>
      <c r="DX1169" s="22"/>
      <c r="DY1169" s="22"/>
      <c r="DZ1169" s="22"/>
      <c r="EA1169" s="22"/>
      <c r="EB1169" s="22"/>
      <c r="EC1169" s="22"/>
      <c r="ED1169" s="22"/>
      <c r="EE1169" s="22"/>
      <c r="EF1169" s="22"/>
      <c r="EG1169" s="22"/>
      <c r="EH1169" s="22"/>
      <c r="EI1169" s="22"/>
      <c r="EJ1169" s="22"/>
      <c r="EK1169" s="22"/>
      <c r="EL1169" s="22"/>
      <c r="EM1169" s="22"/>
      <c r="EN1169" s="22"/>
      <c r="EO1169" s="22"/>
      <c r="EP1169" s="22"/>
      <c r="EQ1169" s="22"/>
      <c r="ER1169" s="22"/>
      <c r="ES1169" s="22"/>
      <c r="ET1169" s="22"/>
      <c r="EU1169" s="22"/>
      <c r="EV1169" s="22"/>
      <c r="EW1169" s="22"/>
      <c r="EX1169" s="22"/>
      <c r="EY1169" s="22"/>
      <c r="EZ1169" s="22"/>
      <c r="FA1169" s="22"/>
      <c r="FB1169" s="22"/>
      <c r="FC1169" s="22"/>
      <c r="FD1169" s="22"/>
      <c r="FE1169" s="22"/>
      <c r="FF1169" s="22"/>
      <c r="FG1169" s="22"/>
      <c r="FH1169" s="22"/>
      <c r="FI1169" s="22"/>
      <c r="FJ1169" s="22"/>
      <c r="FK1169" s="22"/>
      <c r="FL1169" s="22"/>
      <c r="FM1169" s="22"/>
      <c r="FN1169" s="22"/>
      <c r="FO1169" s="22"/>
      <c r="FP1169" s="22"/>
      <c r="FQ1169" s="22"/>
      <c r="FR1169" s="22"/>
      <c r="FS1169" s="22"/>
      <c r="FT1169" s="22"/>
      <c r="FU1169" s="22"/>
      <c r="FV1169" s="22"/>
      <c r="FW1169" s="22"/>
      <c r="FX1169" s="22"/>
      <c r="FY1169" s="22"/>
      <c r="FZ1169" s="22"/>
      <c r="GA1169" s="22"/>
      <c r="GB1169" s="22"/>
      <c r="GC1169" s="22"/>
      <c r="GD1169" s="22"/>
      <c r="GE1169" s="22"/>
      <c r="GF1169" s="22"/>
      <c r="GG1169" s="22"/>
      <c r="GH1169" s="22"/>
      <c r="GI1169" s="22"/>
      <c r="GJ1169" s="22"/>
      <c r="GK1169" s="22"/>
      <c r="GL1169" s="22"/>
      <c r="GM1169" s="22"/>
      <c r="GN1169" s="22"/>
      <c r="GO1169" s="22"/>
      <c r="GP1169" s="22"/>
      <c r="GQ1169" s="22"/>
      <c r="GR1169" s="22"/>
      <c r="GS1169" s="22"/>
      <c r="GT1169" s="22"/>
      <c r="GU1169" s="22"/>
      <c r="GV1169" s="22"/>
      <c r="GW1169" s="22"/>
      <c r="GX1169" s="22"/>
      <c r="GY1169" s="22"/>
      <c r="GZ1169" s="22"/>
      <c r="HA1169" s="22"/>
      <c r="HB1169" s="22"/>
      <c r="HC1169" s="22"/>
      <c r="HD1169" s="22"/>
      <c r="HE1169" s="22"/>
      <c r="HF1169" s="22"/>
      <c r="HG1169" s="22"/>
      <c r="HH1169" s="22"/>
      <c r="HI1169" s="22"/>
      <c r="HJ1169" s="22"/>
      <c r="HK1169" s="22"/>
      <c r="HL1169" s="22"/>
      <c r="HM1169" s="22"/>
      <c r="HN1169" s="22"/>
      <c r="HO1169" s="22"/>
      <c r="HP1169" s="22"/>
      <c r="HQ1169" s="22"/>
      <c r="HR1169" s="22"/>
      <c r="HS1169" s="22"/>
      <c r="HT1169" s="22"/>
      <c r="HU1169" s="22"/>
      <c r="HV1169" s="22"/>
      <c r="HW1169" s="22"/>
      <c r="HX1169" s="22"/>
      <c r="HY1169" s="22"/>
      <c r="HZ1169" s="22"/>
      <c r="IA1169" s="22"/>
      <c r="IB1169" s="22"/>
      <c r="IC1169" s="22"/>
      <c r="ID1169" s="22"/>
      <c r="IE1169" s="22"/>
      <c r="IF1169" s="22"/>
      <c r="IG1169" s="22"/>
      <c r="IH1169" s="22"/>
      <c r="II1169" s="22"/>
      <c r="IJ1169" s="22"/>
      <c r="IK1169" s="22"/>
      <c r="IL1169" s="22"/>
      <c r="IM1169" s="22"/>
      <c r="IN1169" s="22"/>
      <c r="IO1169" s="22"/>
    </row>
    <row r="1170" spans="1:249">
      <c r="A1170" s="32"/>
      <c r="B1170" s="22"/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3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  <c r="CC1170" s="22"/>
      <c r="CD1170" s="22"/>
      <c r="CE1170" s="22"/>
      <c r="CF1170" s="22"/>
      <c r="CG1170" s="22"/>
      <c r="CH1170" s="22"/>
      <c r="CI1170" s="22"/>
      <c r="CJ1170" s="22"/>
      <c r="CK1170" s="22"/>
      <c r="CL1170" s="22"/>
      <c r="CM1170" s="22"/>
      <c r="CN1170" s="22"/>
      <c r="CO1170" s="22"/>
      <c r="CP1170" s="22"/>
      <c r="CQ1170" s="22"/>
      <c r="CR1170" s="22"/>
      <c r="CS1170" s="22"/>
      <c r="CT1170" s="22"/>
      <c r="CU1170" s="22"/>
      <c r="CV1170" s="22"/>
      <c r="CW1170" s="22"/>
      <c r="CX1170" s="22"/>
      <c r="CY1170" s="22"/>
      <c r="CZ1170" s="22"/>
      <c r="DA1170" s="22"/>
      <c r="DB1170" s="22"/>
      <c r="DC1170" s="22"/>
      <c r="DD1170" s="22"/>
      <c r="DE1170" s="22"/>
      <c r="DF1170" s="22"/>
      <c r="DG1170" s="22"/>
      <c r="DH1170" s="22"/>
      <c r="DI1170" s="22"/>
      <c r="DJ1170" s="22"/>
      <c r="DK1170" s="22"/>
      <c r="DL1170" s="22"/>
      <c r="DM1170" s="22"/>
      <c r="DN1170" s="22"/>
      <c r="DO1170" s="22"/>
      <c r="DP1170" s="22"/>
      <c r="DQ1170" s="22"/>
      <c r="DR1170" s="22"/>
      <c r="DS1170" s="22"/>
      <c r="DT1170" s="22"/>
      <c r="DU1170" s="22"/>
      <c r="DV1170" s="22"/>
      <c r="DW1170" s="22"/>
      <c r="DX1170" s="22"/>
      <c r="DY1170" s="22"/>
      <c r="DZ1170" s="22"/>
      <c r="EA1170" s="22"/>
      <c r="EB1170" s="22"/>
      <c r="EC1170" s="22"/>
      <c r="ED1170" s="22"/>
      <c r="EE1170" s="22"/>
      <c r="EF1170" s="22"/>
      <c r="EG1170" s="22"/>
      <c r="EH1170" s="22"/>
      <c r="EI1170" s="22"/>
      <c r="EJ1170" s="22"/>
      <c r="EK1170" s="22"/>
      <c r="EL1170" s="22"/>
      <c r="EM1170" s="22"/>
      <c r="EN1170" s="22"/>
      <c r="EO1170" s="22"/>
      <c r="EP1170" s="22"/>
      <c r="EQ1170" s="22"/>
      <c r="ER1170" s="22"/>
      <c r="ES1170" s="22"/>
      <c r="ET1170" s="22"/>
      <c r="EU1170" s="22"/>
      <c r="EV1170" s="22"/>
      <c r="EW1170" s="22"/>
      <c r="EX1170" s="22"/>
      <c r="EY1170" s="22"/>
      <c r="EZ1170" s="22"/>
      <c r="FA1170" s="22"/>
      <c r="FB1170" s="22"/>
      <c r="FC1170" s="22"/>
      <c r="FD1170" s="22"/>
      <c r="FE1170" s="22"/>
      <c r="FF1170" s="22"/>
      <c r="FG1170" s="22"/>
      <c r="FH1170" s="22"/>
      <c r="FI1170" s="22"/>
      <c r="FJ1170" s="22"/>
      <c r="FK1170" s="22"/>
      <c r="FL1170" s="22"/>
      <c r="FM1170" s="22"/>
      <c r="FN1170" s="22"/>
      <c r="FO1170" s="22"/>
      <c r="FP1170" s="22"/>
      <c r="FQ1170" s="22"/>
      <c r="FR1170" s="22"/>
      <c r="FS1170" s="22"/>
      <c r="FT1170" s="22"/>
      <c r="FU1170" s="22"/>
      <c r="FV1170" s="22"/>
      <c r="FW1170" s="22"/>
      <c r="FX1170" s="22"/>
      <c r="FY1170" s="22"/>
      <c r="FZ1170" s="22"/>
      <c r="GA1170" s="22"/>
      <c r="GB1170" s="22"/>
      <c r="GC1170" s="22"/>
      <c r="GD1170" s="22"/>
      <c r="GE1170" s="22"/>
      <c r="GF1170" s="22"/>
      <c r="GG1170" s="22"/>
      <c r="GH1170" s="22"/>
      <c r="GI1170" s="22"/>
      <c r="GJ1170" s="22"/>
      <c r="GK1170" s="22"/>
      <c r="GL1170" s="22"/>
      <c r="GM1170" s="22"/>
      <c r="GN1170" s="22"/>
      <c r="GO1170" s="22"/>
      <c r="GP1170" s="22"/>
      <c r="GQ1170" s="22"/>
      <c r="GR1170" s="22"/>
      <c r="GS1170" s="22"/>
      <c r="GT1170" s="22"/>
      <c r="GU1170" s="22"/>
      <c r="GV1170" s="22"/>
      <c r="GW1170" s="22"/>
      <c r="GX1170" s="22"/>
      <c r="GY1170" s="22"/>
      <c r="GZ1170" s="22"/>
      <c r="HA1170" s="22"/>
      <c r="HB1170" s="22"/>
      <c r="HC1170" s="22"/>
      <c r="HD1170" s="22"/>
      <c r="HE1170" s="22"/>
      <c r="HF1170" s="22"/>
      <c r="HG1170" s="22"/>
      <c r="HH1170" s="22"/>
      <c r="HI1170" s="22"/>
      <c r="HJ1170" s="22"/>
      <c r="HK1170" s="22"/>
      <c r="HL1170" s="22"/>
      <c r="HM1170" s="22"/>
      <c r="HN1170" s="22"/>
      <c r="HO1170" s="22"/>
      <c r="HP1170" s="22"/>
      <c r="HQ1170" s="22"/>
      <c r="HR1170" s="22"/>
      <c r="HS1170" s="22"/>
      <c r="HT1170" s="22"/>
      <c r="HU1170" s="22"/>
      <c r="HV1170" s="22"/>
      <c r="HW1170" s="22"/>
      <c r="HX1170" s="22"/>
      <c r="HY1170" s="22"/>
      <c r="HZ1170" s="22"/>
      <c r="IA1170" s="22"/>
      <c r="IB1170" s="22"/>
      <c r="IC1170" s="22"/>
      <c r="ID1170" s="22"/>
      <c r="IE1170" s="22"/>
      <c r="IF1170" s="22"/>
      <c r="IG1170" s="22"/>
      <c r="IH1170" s="22"/>
      <c r="II1170" s="22"/>
      <c r="IJ1170" s="22"/>
      <c r="IK1170" s="22"/>
      <c r="IL1170" s="22"/>
      <c r="IM1170" s="22"/>
      <c r="IN1170" s="22"/>
      <c r="IO1170" s="22"/>
    </row>
    <row r="1171" spans="1:249">
      <c r="A1171" s="32"/>
      <c r="B1171" s="22"/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3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  <c r="CC1171" s="22"/>
      <c r="CD1171" s="22"/>
      <c r="CE1171" s="22"/>
      <c r="CF1171" s="22"/>
      <c r="CG1171" s="22"/>
      <c r="CH1171" s="22"/>
      <c r="CI1171" s="22"/>
      <c r="CJ1171" s="22"/>
      <c r="CK1171" s="22"/>
      <c r="CL1171" s="22"/>
      <c r="CM1171" s="22"/>
      <c r="CN1171" s="22"/>
      <c r="CO1171" s="22"/>
      <c r="CP1171" s="22"/>
      <c r="CQ1171" s="22"/>
      <c r="CR1171" s="22"/>
      <c r="CS1171" s="22"/>
      <c r="CT1171" s="22"/>
      <c r="CU1171" s="22"/>
      <c r="CV1171" s="22"/>
      <c r="CW1171" s="22"/>
      <c r="CX1171" s="22"/>
      <c r="CY1171" s="22"/>
      <c r="CZ1171" s="22"/>
      <c r="DA1171" s="22"/>
      <c r="DB1171" s="22"/>
      <c r="DC1171" s="22"/>
      <c r="DD1171" s="22"/>
      <c r="DE1171" s="22"/>
      <c r="DF1171" s="22"/>
      <c r="DG1171" s="22"/>
      <c r="DH1171" s="22"/>
      <c r="DI1171" s="22"/>
      <c r="DJ1171" s="22"/>
      <c r="DK1171" s="22"/>
      <c r="DL1171" s="22"/>
      <c r="DM1171" s="22"/>
      <c r="DN1171" s="22"/>
      <c r="DO1171" s="22"/>
      <c r="DP1171" s="22"/>
      <c r="DQ1171" s="22"/>
      <c r="DR1171" s="22"/>
      <c r="DS1171" s="22"/>
      <c r="DT1171" s="22"/>
      <c r="DU1171" s="22"/>
      <c r="DV1171" s="22"/>
      <c r="DW1171" s="22"/>
      <c r="DX1171" s="22"/>
      <c r="DY1171" s="22"/>
      <c r="DZ1171" s="22"/>
      <c r="EA1171" s="22"/>
      <c r="EB1171" s="22"/>
      <c r="EC1171" s="22"/>
      <c r="ED1171" s="22"/>
      <c r="EE1171" s="22"/>
      <c r="EF1171" s="22"/>
      <c r="EG1171" s="22"/>
      <c r="EH1171" s="22"/>
      <c r="EI1171" s="22"/>
      <c r="EJ1171" s="22"/>
      <c r="EK1171" s="22"/>
      <c r="EL1171" s="22"/>
      <c r="EM1171" s="22"/>
      <c r="EN1171" s="22"/>
      <c r="EO1171" s="22"/>
      <c r="EP1171" s="22"/>
      <c r="EQ1171" s="22"/>
      <c r="ER1171" s="22"/>
      <c r="ES1171" s="22"/>
      <c r="ET1171" s="22"/>
      <c r="EU1171" s="22"/>
      <c r="EV1171" s="22"/>
      <c r="EW1171" s="22"/>
      <c r="EX1171" s="22"/>
      <c r="EY1171" s="22"/>
      <c r="EZ1171" s="22"/>
      <c r="FA1171" s="22"/>
      <c r="FB1171" s="22"/>
      <c r="FC1171" s="22"/>
      <c r="FD1171" s="22"/>
      <c r="FE1171" s="22"/>
      <c r="FF1171" s="22"/>
      <c r="FG1171" s="22"/>
      <c r="FH1171" s="22"/>
      <c r="FI1171" s="22"/>
      <c r="FJ1171" s="22"/>
      <c r="FK1171" s="22"/>
      <c r="FL1171" s="22"/>
      <c r="FM1171" s="22"/>
      <c r="FN1171" s="22"/>
      <c r="FO1171" s="22"/>
      <c r="FP1171" s="22"/>
      <c r="FQ1171" s="22"/>
      <c r="FR1171" s="22"/>
      <c r="FS1171" s="22"/>
      <c r="FT1171" s="22"/>
      <c r="FU1171" s="22"/>
      <c r="FV1171" s="22"/>
      <c r="FW1171" s="22"/>
      <c r="FX1171" s="22"/>
      <c r="FY1171" s="22"/>
      <c r="FZ1171" s="22"/>
      <c r="GA1171" s="22"/>
      <c r="GB1171" s="22"/>
      <c r="GC1171" s="22"/>
      <c r="GD1171" s="22"/>
      <c r="GE1171" s="22"/>
      <c r="GF1171" s="22"/>
      <c r="GG1171" s="22"/>
      <c r="GH1171" s="22"/>
      <c r="GI1171" s="22"/>
      <c r="GJ1171" s="22"/>
      <c r="GK1171" s="22"/>
      <c r="GL1171" s="22"/>
      <c r="GM1171" s="22"/>
      <c r="GN1171" s="22"/>
      <c r="GO1171" s="22"/>
      <c r="GP1171" s="22"/>
      <c r="GQ1171" s="22"/>
      <c r="GR1171" s="22"/>
      <c r="GS1171" s="22"/>
      <c r="GT1171" s="22"/>
      <c r="GU1171" s="22"/>
      <c r="GV1171" s="22"/>
      <c r="GW1171" s="22"/>
      <c r="GX1171" s="22"/>
      <c r="GY1171" s="22"/>
      <c r="GZ1171" s="22"/>
      <c r="HA1171" s="22"/>
      <c r="HB1171" s="22"/>
      <c r="HC1171" s="22"/>
      <c r="HD1171" s="22"/>
      <c r="HE1171" s="22"/>
      <c r="HF1171" s="22"/>
      <c r="HG1171" s="22"/>
      <c r="HH1171" s="22"/>
      <c r="HI1171" s="22"/>
      <c r="HJ1171" s="22"/>
      <c r="HK1171" s="22"/>
      <c r="HL1171" s="22"/>
      <c r="HM1171" s="22"/>
      <c r="HN1171" s="22"/>
      <c r="HO1171" s="22"/>
      <c r="HP1171" s="22"/>
      <c r="HQ1171" s="22"/>
      <c r="HR1171" s="22"/>
      <c r="HS1171" s="22"/>
      <c r="HT1171" s="22"/>
      <c r="HU1171" s="22"/>
      <c r="HV1171" s="22"/>
      <c r="HW1171" s="22"/>
      <c r="HX1171" s="22"/>
      <c r="HY1171" s="22"/>
      <c r="HZ1171" s="22"/>
      <c r="IA1171" s="22"/>
      <c r="IB1171" s="22"/>
      <c r="IC1171" s="22"/>
      <c r="ID1171" s="22"/>
      <c r="IE1171" s="22"/>
      <c r="IF1171" s="22"/>
      <c r="IG1171" s="22"/>
      <c r="IH1171" s="22"/>
      <c r="II1171" s="22"/>
      <c r="IJ1171" s="22"/>
      <c r="IK1171" s="22"/>
      <c r="IL1171" s="22"/>
      <c r="IM1171" s="22"/>
      <c r="IN1171" s="22"/>
      <c r="IO1171" s="22"/>
    </row>
    <row r="1172" spans="1:249">
      <c r="A1172" s="32"/>
      <c r="B1172" s="22"/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3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  <c r="CC1172" s="22"/>
      <c r="CD1172" s="22"/>
      <c r="CE1172" s="22"/>
      <c r="CF1172" s="22"/>
      <c r="CG1172" s="22"/>
      <c r="CH1172" s="22"/>
      <c r="CI1172" s="22"/>
      <c r="CJ1172" s="22"/>
      <c r="CK1172" s="22"/>
      <c r="CL1172" s="22"/>
      <c r="CM1172" s="22"/>
      <c r="CN1172" s="22"/>
      <c r="CO1172" s="22"/>
      <c r="CP1172" s="22"/>
      <c r="CQ1172" s="22"/>
      <c r="CR1172" s="22"/>
      <c r="CS1172" s="22"/>
      <c r="CT1172" s="22"/>
      <c r="CU1172" s="22"/>
      <c r="CV1172" s="22"/>
      <c r="CW1172" s="22"/>
      <c r="CX1172" s="22"/>
      <c r="CY1172" s="22"/>
      <c r="CZ1172" s="22"/>
      <c r="DA1172" s="22"/>
      <c r="DB1172" s="22"/>
      <c r="DC1172" s="22"/>
      <c r="DD1172" s="22"/>
      <c r="DE1172" s="22"/>
      <c r="DF1172" s="22"/>
      <c r="DG1172" s="22"/>
      <c r="DH1172" s="22"/>
      <c r="DI1172" s="22"/>
      <c r="DJ1172" s="22"/>
      <c r="DK1172" s="22"/>
      <c r="DL1172" s="22"/>
      <c r="DM1172" s="22"/>
      <c r="DN1172" s="22"/>
      <c r="DO1172" s="22"/>
      <c r="DP1172" s="22"/>
      <c r="DQ1172" s="22"/>
      <c r="DR1172" s="22"/>
      <c r="DS1172" s="22"/>
      <c r="DT1172" s="22"/>
      <c r="DU1172" s="22"/>
      <c r="DV1172" s="22"/>
      <c r="DW1172" s="22"/>
      <c r="DX1172" s="22"/>
      <c r="DY1172" s="22"/>
      <c r="DZ1172" s="22"/>
      <c r="EA1172" s="22"/>
      <c r="EB1172" s="22"/>
      <c r="EC1172" s="22"/>
      <c r="ED1172" s="22"/>
      <c r="EE1172" s="22"/>
      <c r="EF1172" s="22"/>
      <c r="EG1172" s="22"/>
      <c r="EH1172" s="22"/>
      <c r="EI1172" s="22"/>
      <c r="EJ1172" s="22"/>
      <c r="EK1172" s="22"/>
      <c r="EL1172" s="22"/>
      <c r="EM1172" s="22"/>
      <c r="EN1172" s="22"/>
      <c r="EO1172" s="22"/>
      <c r="EP1172" s="22"/>
      <c r="EQ1172" s="22"/>
      <c r="ER1172" s="22"/>
      <c r="ES1172" s="22"/>
      <c r="ET1172" s="22"/>
      <c r="EU1172" s="22"/>
      <c r="EV1172" s="22"/>
      <c r="EW1172" s="22"/>
      <c r="EX1172" s="22"/>
      <c r="EY1172" s="22"/>
      <c r="EZ1172" s="22"/>
      <c r="FA1172" s="22"/>
      <c r="FB1172" s="22"/>
      <c r="FC1172" s="22"/>
      <c r="FD1172" s="22"/>
      <c r="FE1172" s="22"/>
      <c r="FF1172" s="22"/>
      <c r="FG1172" s="22"/>
      <c r="FH1172" s="22"/>
      <c r="FI1172" s="22"/>
      <c r="FJ1172" s="22"/>
      <c r="FK1172" s="22"/>
      <c r="FL1172" s="22"/>
      <c r="FM1172" s="22"/>
      <c r="FN1172" s="22"/>
      <c r="FO1172" s="22"/>
      <c r="FP1172" s="22"/>
      <c r="FQ1172" s="22"/>
      <c r="FR1172" s="22"/>
      <c r="FS1172" s="22"/>
      <c r="FT1172" s="22"/>
      <c r="FU1172" s="22"/>
      <c r="FV1172" s="22"/>
      <c r="FW1172" s="22"/>
      <c r="FX1172" s="22"/>
      <c r="FY1172" s="22"/>
      <c r="FZ1172" s="22"/>
      <c r="GA1172" s="22"/>
      <c r="GB1172" s="22"/>
      <c r="GC1172" s="22"/>
      <c r="GD1172" s="22"/>
      <c r="GE1172" s="22"/>
      <c r="GF1172" s="22"/>
      <c r="GG1172" s="22"/>
      <c r="GH1172" s="22"/>
      <c r="GI1172" s="22"/>
      <c r="GJ1172" s="22"/>
      <c r="GK1172" s="22"/>
      <c r="GL1172" s="22"/>
      <c r="GM1172" s="22"/>
      <c r="GN1172" s="22"/>
      <c r="GO1172" s="22"/>
      <c r="GP1172" s="22"/>
      <c r="GQ1172" s="22"/>
      <c r="GR1172" s="22"/>
      <c r="GS1172" s="22"/>
      <c r="GT1172" s="22"/>
      <c r="GU1172" s="22"/>
      <c r="GV1172" s="22"/>
      <c r="GW1172" s="22"/>
      <c r="GX1172" s="22"/>
      <c r="GY1172" s="22"/>
      <c r="GZ1172" s="22"/>
      <c r="HA1172" s="22"/>
      <c r="HB1172" s="22"/>
      <c r="HC1172" s="22"/>
      <c r="HD1172" s="22"/>
      <c r="HE1172" s="22"/>
      <c r="HF1172" s="22"/>
      <c r="HG1172" s="22"/>
      <c r="HH1172" s="22"/>
      <c r="HI1172" s="22"/>
      <c r="HJ1172" s="22"/>
      <c r="HK1172" s="22"/>
      <c r="HL1172" s="22"/>
      <c r="HM1172" s="22"/>
      <c r="HN1172" s="22"/>
      <c r="HO1172" s="22"/>
      <c r="HP1172" s="22"/>
      <c r="HQ1172" s="22"/>
      <c r="HR1172" s="22"/>
      <c r="HS1172" s="22"/>
      <c r="HT1172" s="22"/>
      <c r="HU1172" s="22"/>
      <c r="HV1172" s="22"/>
      <c r="HW1172" s="22"/>
      <c r="HX1172" s="22"/>
      <c r="HY1172" s="22"/>
      <c r="HZ1172" s="22"/>
      <c r="IA1172" s="22"/>
      <c r="IB1172" s="22"/>
      <c r="IC1172" s="22"/>
      <c r="ID1172" s="22"/>
      <c r="IE1172" s="22"/>
      <c r="IF1172" s="22"/>
      <c r="IG1172" s="22"/>
      <c r="IH1172" s="22"/>
      <c r="II1172" s="22"/>
      <c r="IJ1172" s="22"/>
      <c r="IK1172" s="22"/>
      <c r="IL1172" s="22"/>
      <c r="IM1172" s="22"/>
      <c r="IN1172" s="22"/>
      <c r="IO1172" s="22"/>
    </row>
    <row r="1173" spans="1:249">
      <c r="A1173" s="32"/>
      <c r="B1173" s="22"/>
      <c r="C1173" s="22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3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  <c r="CC1173" s="22"/>
      <c r="CD1173" s="22"/>
      <c r="CE1173" s="22"/>
      <c r="CF1173" s="22"/>
      <c r="CG1173" s="22"/>
      <c r="CH1173" s="22"/>
      <c r="CI1173" s="22"/>
      <c r="CJ1173" s="22"/>
      <c r="CK1173" s="22"/>
      <c r="CL1173" s="22"/>
      <c r="CM1173" s="22"/>
      <c r="CN1173" s="22"/>
      <c r="CO1173" s="22"/>
      <c r="CP1173" s="22"/>
      <c r="CQ1173" s="22"/>
      <c r="CR1173" s="22"/>
      <c r="CS1173" s="22"/>
      <c r="CT1173" s="22"/>
      <c r="CU1173" s="22"/>
      <c r="CV1173" s="22"/>
      <c r="CW1173" s="22"/>
      <c r="CX1173" s="22"/>
      <c r="CY1173" s="22"/>
      <c r="CZ1173" s="22"/>
      <c r="DA1173" s="22"/>
      <c r="DB1173" s="22"/>
      <c r="DC1173" s="22"/>
      <c r="DD1173" s="22"/>
      <c r="DE1173" s="22"/>
      <c r="DF1173" s="22"/>
      <c r="DG1173" s="22"/>
      <c r="DH1173" s="22"/>
      <c r="DI1173" s="22"/>
      <c r="DJ1173" s="22"/>
      <c r="DK1173" s="22"/>
      <c r="DL1173" s="22"/>
      <c r="DM1173" s="22"/>
      <c r="DN1173" s="22"/>
      <c r="DO1173" s="22"/>
      <c r="DP1173" s="22"/>
      <c r="DQ1173" s="22"/>
      <c r="DR1173" s="22"/>
      <c r="DS1173" s="22"/>
      <c r="DT1173" s="22"/>
      <c r="DU1173" s="22"/>
      <c r="DV1173" s="22"/>
      <c r="DW1173" s="22"/>
      <c r="DX1173" s="22"/>
      <c r="DY1173" s="22"/>
      <c r="DZ1173" s="22"/>
      <c r="EA1173" s="22"/>
      <c r="EB1173" s="22"/>
      <c r="EC1173" s="22"/>
      <c r="ED1173" s="22"/>
      <c r="EE1173" s="22"/>
      <c r="EF1173" s="22"/>
      <c r="EG1173" s="22"/>
      <c r="EH1173" s="22"/>
      <c r="EI1173" s="22"/>
      <c r="EJ1173" s="22"/>
      <c r="EK1173" s="22"/>
      <c r="EL1173" s="22"/>
      <c r="EM1173" s="22"/>
      <c r="EN1173" s="22"/>
      <c r="EO1173" s="22"/>
      <c r="EP1173" s="22"/>
      <c r="EQ1173" s="22"/>
      <c r="ER1173" s="22"/>
      <c r="ES1173" s="22"/>
      <c r="ET1173" s="22"/>
      <c r="EU1173" s="22"/>
      <c r="EV1173" s="22"/>
      <c r="EW1173" s="22"/>
      <c r="EX1173" s="22"/>
      <c r="EY1173" s="22"/>
      <c r="EZ1173" s="22"/>
      <c r="FA1173" s="22"/>
      <c r="FB1173" s="22"/>
      <c r="FC1173" s="22"/>
      <c r="FD1173" s="22"/>
      <c r="FE1173" s="22"/>
      <c r="FF1173" s="22"/>
      <c r="FG1173" s="22"/>
      <c r="FH1173" s="22"/>
      <c r="FI1173" s="22"/>
      <c r="FJ1173" s="22"/>
      <c r="FK1173" s="22"/>
      <c r="FL1173" s="22"/>
      <c r="FM1173" s="22"/>
      <c r="FN1173" s="22"/>
      <c r="FO1173" s="22"/>
      <c r="FP1173" s="22"/>
      <c r="FQ1173" s="22"/>
      <c r="FR1173" s="22"/>
      <c r="FS1173" s="22"/>
      <c r="FT1173" s="22"/>
      <c r="FU1173" s="22"/>
      <c r="FV1173" s="22"/>
      <c r="FW1173" s="22"/>
      <c r="FX1173" s="22"/>
      <c r="FY1173" s="22"/>
      <c r="FZ1173" s="22"/>
      <c r="GA1173" s="22"/>
      <c r="GB1173" s="22"/>
      <c r="GC1173" s="22"/>
      <c r="GD1173" s="22"/>
      <c r="GE1173" s="22"/>
      <c r="GF1173" s="22"/>
      <c r="GG1173" s="22"/>
      <c r="GH1173" s="22"/>
      <c r="GI1173" s="22"/>
      <c r="GJ1173" s="22"/>
      <c r="GK1173" s="22"/>
      <c r="GL1173" s="22"/>
      <c r="GM1173" s="22"/>
      <c r="GN1173" s="22"/>
      <c r="GO1173" s="22"/>
      <c r="GP1173" s="22"/>
      <c r="GQ1173" s="22"/>
      <c r="GR1173" s="22"/>
      <c r="GS1173" s="22"/>
      <c r="GT1173" s="22"/>
      <c r="GU1173" s="22"/>
      <c r="GV1173" s="22"/>
      <c r="GW1173" s="22"/>
      <c r="GX1173" s="22"/>
      <c r="GY1173" s="22"/>
      <c r="GZ1173" s="22"/>
      <c r="HA1173" s="22"/>
      <c r="HB1173" s="22"/>
      <c r="HC1173" s="22"/>
      <c r="HD1173" s="22"/>
      <c r="HE1173" s="22"/>
      <c r="HF1173" s="22"/>
      <c r="HG1173" s="22"/>
      <c r="HH1173" s="22"/>
      <c r="HI1173" s="22"/>
      <c r="HJ1173" s="22"/>
      <c r="HK1173" s="22"/>
      <c r="HL1173" s="22"/>
      <c r="HM1173" s="22"/>
      <c r="HN1173" s="22"/>
      <c r="HO1173" s="22"/>
      <c r="HP1173" s="22"/>
      <c r="HQ1173" s="22"/>
      <c r="HR1173" s="22"/>
      <c r="HS1173" s="22"/>
      <c r="HT1173" s="22"/>
      <c r="HU1173" s="22"/>
      <c r="HV1173" s="22"/>
      <c r="HW1173" s="22"/>
      <c r="HX1173" s="22"/>
      <c r="HY1173" s="22"/>
      <c r="HZ1173" s="22"/>
      <c r="IA1173" s="22"/>
      <c r="IB1173" s="22"/>
      <c r="IC1173" s="22"/>
      <c r="ID1173" s="22"/>
      <c r="IE1173" s="22"/>
      <c r="IF1173" s="22"/>
      <c r="IG1173" s="22"/>
      <c r="IH1173" s="22"/>
      <c r="II1173" s="22"/>
      <c r="IJ1173" s="22"/>
      <c r="IK1173" s="22"/>
      <c r="IL1173" s="22"/>
      <c r="IM1173" s="22"/>
      <c r="IN1173" s="22"/>
      <c r="IO1173" s="22"/>
    </row>
    <row r="1174" spans="1:249">
      <c r="A1174" s="32"/>
      <c r="B1174" s="22"/>
      <c r="C1174" s="22"/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3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  <c r="CC1174" s="22"/>
      <c r="CD1174" s="22"/>
      <c r="CE1174" s="22"/>
      <c r="CF1174" s="22"/>
      <c r="CG1174" s="22"/>
      <c r="CH1174" s="22"/>
      <c r="CI1174" s="22"/>
      <c r="CJ1174" s="22"/>
      <c r="CK1174" s="22"/>
      <c r="CL1174" s="22"/>
      <c r="CM1174" s="22"/>
      <c r="CN1174" s="22"/>
      <c r="CO1174" s="22"/>
      <c r="CP1174" s="22"/>
      <c r="CQ1174" s="22"/>
      <c r="CR1174" s="22"/>
      <c r="CS1174" s="22"/>
      <c r="CT1174" s="22"/>
      <c r="CU1174" s="22"/>
      <c r="CV1174" s="22"/>
      <c r="CW1174" s="22"/>
      <c r="CX1174" s="22"/>
      <c r="CY1174" s="22"/>
      <c r="CZ1174" s="22"/>
      <c r="DA1174" s="22"/>
      <c r="DB1174" s="22"/>
      <c r="DC1174" s="22"/>
      <c r="DD1174" s="22"/>
      <c r="DE1174" s="22"/>
      <c r="DF1174" s="22"/>
      <c r="DG1174" s="22"/>
      <c r="DH1174" s="22"/>
      <c r="DI1174" s="22"/>
      <c r="DJ1174" s="22"/>
      <c r="DK1174" s="22"/>
      <c r="DL1174" s="22"/>
      <c r="DM1174" s="22"/>
      <c r="DN1174" s="22"/>
      <c r="DO1174" s="22"/>
      <c r="DP1174" s="22"/>
      <c r="DQ1174" s="22"/>
      <c r="DR1174" s="22"/>
      <c r="DS1174" s="22"/>
      <c r="DT1174" s="22"/>
      <c r="DU1174" s="22"/>
      <c r="DV1174" s="22"/>
      <c r="DW1174" s="22"/>
      <c r="DX1174" s="22"/>
      <c r="DY1174" s="22"/>
      <c r="DZ1174" s="22"/>
      <c r="EA1174" s="22"/>
      <c r="EB1174" s="22"/>
      <c r="EC1174" s="22"/>
      <c r="ED1174" s="22"/>
      <c r="EE1174" s="22"/>
      <c r="EF1174" s="22"/>
      <c r="EG1174" s="22"/>
      <c r="EH1174" s="22"/>
      <c r="EI1174" s="22"/>
      <c r="EJ1174" s="22"/>
      <c r="EK1174" s="22"/>
      <c r="EL1174" s="22"/>
      <c r="EM1174" s="22"/>
      <c r="EN1174" s="22"/>
      <c r="EO1174" s="22"/>
      <c r="EP1174" s="22"/>
      <c r="EQ1174" s="22"/>
      <c r="ER1174" s="22"/>
      <c r="ES1174" s="22"/>
      <c r="ET1174" s="22"/>
      <c r="EU1174" s="22"/>
      <c r="EV1174" s="22"/>
      <c r="EW1174" s="22"/>
      <c r="EX1174" s="22"/>
      <c r="EY1174" s="22"/>
      <c r="EZ1174" s="22"/>
      <c r="FA1174" s="22"/>
      <c r="FB1174" s="22"/>
      <c r="FC1174" s="22"/>
      <c r="FD1174" s="22"/>
      <c r="FE1174" s="22"/>
      <c r="FF1174" s="22"/>
      <c r="FG1174" s="22"/>
      <c r="FH1174" s="22"/>
      <c r="FI1174" s="22"/>
      <c r="FJ1174" s="22"/>
      <c r="FK1174" s="22"/>
      <c r="FL1174" s="22"/>
      <c r="FM1174" s="22"/>
      <c r="FN1174" s="22"/>
      <c r="FO1174" s="22"/>
      <c r="FP1174" s="22"/>
      <c r="FQ1174" s="22"/>
      <c r="FR1174" s="22"/>
      <c r="FS1174" s="22"/>
      <c r="FT1174" s="22"/>
      <c r="FU1174" s="22"/>
      <c r="FV1174" s="22"/>
      <c r="FW1174" s="22"/>
      <c r="FX1174" s="22"/>
      <c r="FY1174" s="22"/>
      <c r="FZ1174" s="22"/>
      <c r="GA1174" s="22"/>
      <c r="GB1174" s="22"/>
      <c r="GC1174" s="22"/>
      <c r="GD1174" s="22"/>
      <c r="GE1174" s="22"/>
      <c r="GF1174" s="22"/>
      <c r="GG1174" s="22"/>
      <c r="GH1174" s="22"/>
      <c r="GI1174" s="22"/>
      <c r="GJ1174" s="22"/>
      <c r="GK1174" s="22"/>
      <c r="GL1174" s="22"/>
      <c r="GM1174" s="22"/>
      <c r="GN1174" s="22"/>
      <c r="GO1174" s="22"/>
      <c r="GP1174" s="22"/>
      <c r="GQ1174" s="22"/>
      <c r="GR1174" s="22"/>
      <c r="GS1174" s="22"/>
      <c r="GT1174" s="22"/>
      <c r="GU1174" s="22"/>
      <c r="GV1174" s="22"/>
      <c r="GW1174" s="22"/>
      <c r="GX1174" s="22"/>
      <c r="GY1174" s="22"/>
      <c r="GZ1174" s="22"/>
      <c r="HA1174" s="22"/>
      <c r="HB1174" s="22"/>
      <c r="HC1174" s="22"/>
      <c r="HD1174" s="22"/>
      <c r="HE1174" s="22"/>
      <c r="HF1174" s="22"/>
      <c r="HG1174" s="22"/>
      <c r="HH1174" s="22"/>
      <c r="HI1174" s="22"/>
      <c r="HJ1174" s="22"/>
      <c r="HK1174" s="22"/>
      <c r="HL1174" s="22"/>
      <c r="HM1174" s="22"/>
      <c r="HN1174" s="22"/>
      <c r="HO1174" s="22"/>
      <c r="HP1174" s="22"/>
      <c r="HQ1174" s="22"/>
      <c r="HR1174" s="22"/>
      <c r="HS1174" s="22"/>
      <c r="HT1174" s="22"/>
      <c r="HU1174" s="22"/>
      <c r="HV1174" s="22"/>
      <c r="HW1174" s="22"/>
      <c r="HX1174" s="22"/>
      <c r="HY1174" s="22"/>
      <c r="HZ1174" s="22"/>
      <c r="IA1174" s="22"/>
      <c r="IB1174" s="22"/>
      <c r="IC1174" s="22"/>
      <c r="ID1174" s="22"/>
      <c r="IE1174" s="22"/>
      <c r="IF1174" s="22"/>
      <c r="IG1174" s="22"/>
      <c r="IH1174" s="22"/>
      <c r="II1174" s="22"/>
      <c r="IJ1174" s="22"/>
      <c r="IK1174" s="22"/>
      <c r="IL1174" s="22"/>
      <c r="IM1174" s="22"/>
      <c r="IN1174" s="22"/>
      <c r="IO1174" s="22"/>
    </row>
    <row r="1175" spans="1:249">
      <c r="A1175" s="32"/>
      <c r="B1175" s="22"/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3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  <c r="CC1175" s="22"/>
      <c r="CD1175" s="22"/>
      <c r="CE1175" s="22"/>
      <c r="CF1175" s="22"/>
      <c r="CG1175" s="22"/>
      <c r="CH1175" s="22"/>
      <c r="CI1175" s="22"/>
      <c r="CJ1175" s="22"/>
      <c r="CK1175" s="22"/>
      <c r="CL1175" s="22"/>
      <c r="CM1175" s="22"/>
      <c r="CN1175" s="22"/>
      <c r="CO1175" s="22"/>
      <c r="CP1175" s="22"/>
      <c r="CQ1175" s="22"/>
      <c r="CR1175" s="22"/>
      <c r="CS1175" s="22"/>
      <c r="CT1175" s="22"/>
      <c r="CU1175" s="22"/>
      <c r="CV1175" s="22"/>
      <c r="CW1175" s="22"/>
      <c r="CX1175" s="22"/>
      <c r="CY1175" s="22"/>
      <c r="CZ1175" s="22"/>
      <c r="DA1175" s="22"/>
      <c r="DB1175" s="22"/>
      <c r="DC1175" s="22"/>
      <c r="DD1175" s="22"/>
      <c r="DE1175" s="22"/>
      <c r="DF1175" s="22"/>
      <c r="DG1175" s="22"/>
      <c r="DH1175" s="22"/>
      <c r="DI1175" s="22"/>
      <c r="DJ1175" s="22"/>
      <c r="DK1175" s="22"/>
      <c r="DL1175" s="22"/>
      <c r="DM1175" s="22"/>
      <c r="DN1175" s="22"/>
      <c r="DO1175" s="22"/>
      <c r="DP1175" s="22"/>
      <c r="DQ1175" s="22"/>
      <c r="DR1175" s="22"/>
      <c r="DS1175" s="22"/>
      <c r="DT1175" s="22"/>
      <c r="DU1175" s="22"/>
      <c r="DV1175" s="22"/>
      <c r="DW1175" s="22"/>
      <c r="DX1175" s="22"/>
      <c r="DY1175" s="22"/>
      <c r="DZ1175" s="22"/>
      <c r="EA1175" s="22"/>
      <c r="EB1175" s="22"/>
      <c r="EC1175" s="22"/>
      <c r="ED1175" s="22"/>
      <c r="EE1175" s="22"/>
      <c r="EF1175" s="22"/>
      <c r="EG1175" s="22"/>
      <c r="EH1175" s="22"/>
      <c r="EI1175" s="22"/>
      <c r="EJ1175" s="22"/>
      <c r="EK1175" s="22"/>
      <c r="EL1175" s="22"/>
      <c r="EM1175" s="22"/>
      <c r="EN1175" s="22"/>
      <c r="EO1175" s="22"/>
      <c r="EP1175" s="22"/>
      <c r="EQ1175" s="22"/>
      <c r="ER1175" s="22"/>
      <c r="ES1175" s="22"/>
      <c r="ET1175" s="22"/>
      <c r="EU1175" s="22"/>
      <c r="EV1175" s="22"/>
      <c r="EW1175" s="22"/>
      <c r="EX1175" s="22"/>
      <c r="EY1175" s="22"/>
      <c r="EZ1175" s="22"/>
      <c r="FA1175" s="22"/>
      <c r="FB1175" s="22"/>
      <c r="FC1175" s="22"/>
      <c r="FD1175" s="22"/>
      <c r="FE1175" s="22"/>
      <c r="FF1175" s="22"/>
      <c r="FG1175" s="22"/>
      <c r="FH1175" s="22"/>
      <c r="FI1175" s="22"/>
      <c r="FJ1175" s="22"/>
      <c r="FK1175" s="22"/>
      <c r="FL1175" s="22"/>
      <c r="FM1175" s="22"/>
      <c r="FN1175" s="22"/>
      <c r="FO1175" s="22"/>
      <c r="FP1175" s="22"/>
      <c r="FQ1175" s="22"/>
      <c r="FR1175" s="22"/>
      <c r="FS1175" s="22"/>
      <c r="FT1175" s="22"/>
      <c r="FU1175" s="22"/>
      <c r="FV1175" s="22"/>
      <c r="FW1175" s="22"/>
      <c r="FX1175" s="22"/>
      <c r="FY1175" s="22"/>
      <c r="FZ1175" s="22"/>
      <c r="GA1175" s="22"/>
      <c r="GB1175" s="22"/>
      <c r="GC1175" s="22"/>
      <c r="GD1175" s="22"/>
      <c r="GE1175" s="22"/>
      <c r="GF1175" s="22"/>
      <c r="GG1175" s="22"/>
      <c r="GH1175" s="22"/>
      <c r="GI1175" s="22"/>
      <c r="GJ1175" s="22"/>
      <c r="GK1175" s="22"/>
      <c r="GL1175" s="22"/>
      <c r="GM1175" s="22"/>
      <c r="GN1175" s="22"/>
      <c r="GO1175" s="22"/>
      <c r="GP1175" s="22"/>
      <c r="GQ1175" s="22"/>
      <c r="GR1175" s="22"/>
      <c r="GS1175" s="22"/>
      <c r="GT1175" s="22"/>
      <c r="GU1175" s="22"/>
      <c r="GV1175" s="22"/>
      <c r="GW1175" s="22"/>
      <c r="GX1175" s="22"/>
      <c r="GY1175" s="22"/>
      <c r="GZ1175" s="22"/>
      <c r="HA1175" s="22"/>
      <c r="HB1175" s="22"/>
      <c r="HC1175" s="22"/>
      <c r="HD1175" s="22"/>
      <c r="HE1175" s="22"/>
      <c r="HF1175" s="22"/>
      <c r="HG1175" s="22"/>
      <c r="HH1175" s="22"/>
      <c r="HI1175" s="22"/>
      <c r="HJ1175" s="22"/>
      <c r="HK1175" s="22"/>
      <c r="HL1175" s="22"/>
      <c r="HM1175" s="22"/>
      <c r="HN1175" s="22"/>
      <c r="HO1175" s="22"/>
      <c r="HP1175" s="22"/>
      <c r="HQ1175" s="22"/>
      <c r="HR1175" s="22"/>
      <c r="HS1175" s="22"/>
      <c r="HT1175" s="22"/>
      <c r="HU1175" s="22"/>
      <c r="HV1175" s="22"/>
      <c r="HW1175" s="22"/>
      <c r="HX1175" s="22"/>
      <c r="HY1175" s="22"/>
      <c r="HZ1175" s="22"/>
      <c r="IA1175" s="22"/>
      <c r="IB1175" s="22"/>
      <c r="IC1175" s="22"/>
      <c r="ID1175" s="22"/>
      <c r="IE1175" s="22"/>
      <c r="IF1175" s="22"/>
      <c r="IG1175" s="22"/>
      <c r="IH1175" s="22"/>
      <c r="II1175" s="22"/>
      <c r="IJ1175" s="22"/>
      <c r="IK1175" s="22"/>
      <c r="IL1175" s="22"/>
      <c r="IM1175" s="22"/>
      <c r="IN1175" s="22"/>
      <c r="IO1175" s="22"/>
    </row>
    <row r="1176" spans="1:249">
      <c r="A1176" s="32"/>
      <c r="B1176" s="22"/>
      <c r="C1176" s="22"/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3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2"/>
      <c r="BL1176" s="22"/>
      <c r="BM1176" s="22"/>
      <c r="BN1176" s="22"/>
      <c r="BO1176" s="22"/>
      <c r="BP1176" s="22"/>
      <c r="BQ1176" s="22"/>
      <c r="BR1176" s="22"/>
      <c r="BS1176" s="22"/>
      <c r="BT1176" s="22"/>
      <c r="BU1176" s="22"/>
      <c r="BV1176" s="22"/>
      <c r="BW1176" s="22"/>
      <c r="BX1176" s="22"/>
      <c r="BY1176" s="22"/>
      <c r="BZ1176" s="22"/>
      <c r="CA1176" s="22"/>
      <c r="CB1176" s="22"/>
      <c r="CC1176" s="22"/>
      <c r="CD1176" s="22"/>
      <c r="CE1176" s="22"/>
      <c r="CF1176" s="22"/>
      <c r="CG1176" s="22"/>
      <c r="CH1176" s="22"/>
      <c r="CI1176" s="22"/>
      <c r="CJ1176" s="22"/>
      <c r="CK1176" s="22"/>
      <c r="CL1176" s="22"/>
      <c r="CM1176" s="22"/>
      <c r="CN1176" s="22"/>
      <c r="CO1176" s="22"/>
      <c r="CP1176" s="22"/>
      <c r="CQ1176" s="22"/>
      <c r="CR1176" s="22"/>
      <c r="CS1176" s="22"/>
      <c r="CT1176" s="22"/>
      <c r="CU1176" s="22"/>
      <c r="CV1176" s="22"/>
      <c r="CW1176" s="22"/>
      <c r="CX1176" s="22"/>
      <c r="CY1176" s="22"/>
      <c r="CZ1176" s="22"/>
      <c r="DA1176" s="22"/>
      <c r="DB1176" s="22"/>
      <c r="DC1176" s="22"/>
      <c r="DD1176" s="22"/>
      <c r="DE1176" s="22"/>
      <c r="DF1176" s="22"/>
      <c r="DG1176" s="22"/>
      <c r="DH1176" s="22"/>
      <c r="DI1176" s="22"/>
      <c r="DJ1176" s="22"/>
      <c r="DK1176" s="22"/>
      <c r="DL1176" s="22"/>
      <c r="DM1176" s="22"/>
      <c r="DN1176" s="22"/>
      <c r="DO1176" s="22"/>
      <c r="DP1176" s="22"/>
      <c r="DQ1176" s="22"/>
      <c r="DR1176" s="22"/>
      <c r="DS1176" s="22"/>
      <c r="DT1176" s="22"/>
      <c r="DU1176" s="22"/>
      <c r="DV1176" s="22"/>
      <c r="DW1176" s="22"/>
      <c r="DX1176" s="22"/>
      <c r="DY1176" s="22"/>
      <c r="DZ1176" s="22"/>
      <c r="EA1176" s="22"/>
      <c r="EB1176" s="22"/>
      <c r="EC1176" s="22"/>
      <c r="ED1176" s="22"/>
      <c r="EE1176" s="22"/>
      <c r="EF1176" s="22"/>
      <c r="EG1176" s="22"/>
      <c r="EH1176" s="22"/>
      <c r="EI1176" s="22"/>
      <c r="EJ1176" s="22"/>
      <c r="EK1176" s="22"/>
      <c r="EL1176" s="22"/>
      <c r="EM1176" s="22"/>
      <c r="EN1176" s="22"/>
      <c r="EO1176" s="22"/>
      <c r="EP1176" s="22"/>
      <c r="EQ1176" s="22"/>
      <c r="ER1176" s="22"/>
      <c r="ES1176" s="22"/>
      <c r="ET1176" s="22"/>
      <c r="EU1176" s="22"/>
      <c r="EV1176" s="22"/>
      <c r="EW1176" s="22"/>
      <c r="EX1176" s="22"/>
      <c r="EY1176" s="22"/>
      <c r="EZ1176" s="22"/>
      <c r="FA1176" s="22"/>
      <c r="FB1176" s="22"/>
      <c r="FC1176" s="22"/>
      <c r="FD1176" s="22"/>
      <c r="FE1176" s="22"/>
      <c r="FF1176" s="22"/>
      <c r="FG1176" s="22"/>
      <c r="FH1176" s="22"/>
      <c r="FI1176" s="22"/>
      <c r="FJ1176" s="22"/>
      <c r="FK1176" s="22"/>
      <c r="FL1176" s="22"/>
      <c r="FM1176" s="22"/>
      <c r="FN1176" s="22"/>
      <c r="FO1176" s="22"/>
      <c r="FP1176" s="22"/>
      <c r="FQ1176" s="22"/>
      <c r="FR1176" s="22"/>
      <c r="FS1176" s="22"/>
      <c r="FT1176" s="22"/>
      <c r="FU1176" s="22"/>
      <c r="FV1176" s="22"/>
      <c r="FW1176" s="22"/>
      <c r="FX1176" s="22"/>
      <c r="FY1176" s="22"/>
      <c r="FZ1176" s="22"/>
      <c r="GA1176" s="22"/>
      <c r="GB1176" s="22"/>
      <c r="GC1176" s="22"/>
      <c r="GD1176" s="22"/>
      <c r="GE1176" s="22"/>
      <c r="GF1176" s="22"/>
      <c r="GG1176" s="22"/>
      <c r="GH1176" s="22"/>
      <c r="GI1176" s="22"/>
      <c r="GJ1176" s="22"/>
      <c r="GK1176" s="22"/>
      <c r="GL1176" s="22"/>
      <c r="GM1176" s="22"/>
      <c r="GN1176" s="22"/>
      <c r="GO1176" s="22"/>
      <c r="GP1176" s="22"/>
      <c r="GQ1176" s="22"/>
      <c r="GR1176" s="22"/>
      <c r="GS1176" s="22"/>
      <c r="GT1176" s="22"/>
      <c r="GU1176" s="22"/>
      <c r="GV1176" s="22"/>
      <c r="GW1176" s="22"/>
      <c r="GX1176" s="22"/>
      <c r="GY1176" s="22"/>
      <c r="GZ1176" s="22"/>
      <c r="HA1176" s="22"/>
      <c r="HB1176" s="22"/>
      <c r="HC1176" s="22"/>
      <c r="HD1176" s="22"/>
      <c r="HE1176" s="22"/>
      <c r="HF1176" s="22"/>
      <c r="HG1176" s="22"/>
      <c r="HH1176" s="22"/>
      <c r="HI1176" s="22"/>
      <c r="HJ1176" s="22"/>
      <c r="HK1176" s="22"/>
      <c r="HL1176" s="22"/>
      <c r="HM1176" s="22"/>
      <c r="HN1176" s="22"/>
      <c r="HO1176" s="22"/>
      <c r="HP1176" s="22"/>
      <c r="HQ1176" s="22"/>
      <c r="HR1176" s="22"/>
      <c r="HS1176" s="22"/>
      <c r="HT1176" s="22"/>
      <c r="HU1176" s="22"/>
      <c r="HV1176" s="22"/>
      <c r="HW1176" s="22"/>
      <c r="HX1176" s="22"/>
      <c r="HY1176" s="22"/>
      <c r="HZ1176" s="22"/>
      <c r="IA1176" s="22"/>
      <c r="IB1176" s="22"/>
      <c r="IC1176" s="22"/>
      <c r="ID1176" s="22"/>
      <c r="IE1176" s="22"/>
      <c r="IF1176" s="22"/>
      <c r="IG1176" s="22"/>
      <c r="IH1176" s="22"/>
      <c r="II1176" s="22"/>
      <c r="IJ1176" s="22"/>
      <c r="IK1176" s="22"/>
      <c r="IL1176" s="22"/>
      <c r="IM1176" s="22"/>
      <c r="IN1176" s="22"/>
      <c r="IO1176" s="22"/>
    </row>
    <row r="1177" spans="1:249">
      <c r="A1177" s="32"/>
      <c r="B1177" s="22"/>
      <c r="C1177" s="22"/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3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  <c r="CC1177" s="22"/>
      <c r="CD1177" s="22"/>
      <c r="CE1177" s="22"/>
      <c r="CF1177" s="22"/>
      <c r="CG1177" s="22"/>
      <c r="CH1177" s="22"/>
      <c r="CI1177" s="22"/>
      <c r="CJ1177" s="22"/>
      <c r="CK1177" s="22"/>
      <c r="CL1177" s="22"/>
      <c r="CM1177" s="22"/>
      <c r="CN1177" s="22"/>
      <c r="CO1177" s="22"/>
      <c r="CP1177" s="22"/>
      <c r="CQ1177" s="22"/>
      <c r="CR1177" s="22"/>
      <c r="CS1177" s="22"/>
      <c r="CT1177" s="22"/>
      <c r="CU1177" s="22"/>
      <c r="CV1177" s="22"/>
      <c r="CW1177" s="22"/>
      <c r="CX1177" s="22"/>
      <c r="CY1177" s="22"/>
      <c r="CZ1177" s="22"/>
      <c r="DA1177" s="22"/>
      <c r="DB1177" s="22"/>
      <c r="DC1177" s="22"/>
      <c r="DD1177" s="22"/>
      <c r="DE1177" s="22"/>
      <c r="DF1177" s="22"/>
      <c r="DG1177" s="22"/>
      <c r="DH1177" s="22"/>
      <c r="DI1177" s="22"/>
      <c r="DJ1177" s="22"/>
      <c r="DK1177" s="22"/>
      <c r="DL1177" s="22"/>
      <c r="DM1177" s="22"/>
      <c r="DN1177" s="22"/>
      <c r="DO1177" s="22"/>
      <c r="DP1177" s="22"/>
      <c r="DQ1177" s="22"/>
      <c r="DR1177" s="22"/>
      <c r="DS1177" s="22"/>
      <c r="DT1177" s="22"/>
      <c r="DU1177" s="22"/>
      <c r="DV1177" s="22"/>
      <c r="DW1177" s="22"/>
      <c r="DX1177" s="22"/>
      <c r="DY1177" s="22"/>
      <c r="DZ1177" s="22"/>
      <c r="EA1177" s="22"/>
      <c r="EB1177" s="22"/>
      <c r="EC1177" s="22"/>
      <c r="ED1177" s="22"/>
      <c r="EE1177" s="22"/>
      <c r="EF1177" s="22"/>
      <c r="EG1177" s="22"/>
      <c r="EH1177" s="22"/>
      <c r="EI1177" s="22"/>
      <c r="EJ1177" s="22"/>
      <c r="EK1177" s="22"/>
      <c r="EL1177" s="22"/>
      <c r="EM1177" s="22"/>
      <c r="EN1177" s="22"/>
      <c r="EO1177" s="22"/>
      <c r="EP1177" s="22"/>
      <c r="EQ1177" s="22"/>
      <c r="ER1177" s="22"/>
      <c r="ES1177" s="22"/>
      <c r="ET1177" s="22"/>
      <c r="EU1177" s="22"/>
      <c r="EV1177" s="22"/>
      <c r="EW1177" s="22"/>
      <c r="EX1177" s="22"/>
      <c r="EY1177" s="22"/>
      <c r="EZ1177" s="22"/>
      <c r="FA1177" s="22"/>
      <c r="FB1177" s="22"/>
      <c r="FC1177" s="22"/>
      <c r="FD1177" s="22"/>
      <c r="FE1177" s="22"/>
      <c r="FF1177" s="22"/>
      <c r="FG1177" s="22"/>
      <c r="FH1177" s="22"/>
      <c r="FI1177" s="22"/>
      <c r="FJ1177" s="22"/>
      <c r="FK1177" s="22"/>
      <c r="FL1177" s="22"/>
      <c r="FM1177" s="22"/>
      <c r="FN1177" s="22"/>
      <c r="FO1177" s="22"/>
      <c r="FP1177" s="22"/>
      <c r="FQ1177" s="22"/>
      <c r="FR1177" s="22"/>
      <c r="FS1177" s="22"/>
      <c r="FT1177" s="22"/>
      <c r="FU1177" s="22"/>
      <c r="FV1177" s="22"/>
      <c r="FW1177" s="22"/>
      <c r="FX1177" s="22"/>
      <c r="FY1177" s="22"/>
      <c r="FZ1177" s="22"/>
      <c r="GA1177" s="22"/>
      <c r="GB1177" s="22"/>
      <c r="GC1177" s="22"/>
      <c r="GD1177" s="22"/>
      <c r="GE1177" s="22"/>
      <c r="GF1177" s="22"/>
      <c r="GG1177" s="22"/>
      <c r="GH1177" s="22"/>
      <c r="GI1177" s="22"/>
      <c r="GJ1177" s="22"/>
      <c r="GK1177" s="22"/>
      <c r="GL1177" s="22"/>
      <c r="GM1177" s="22"/>
      <c r="GN1177" s="22"/>
      <c r="GO1177" s="22"/>
      <c r="GP1177" s="22"/>
      <c r="GQ1177" s="22"/>
      <c r="GR1177" s="22"/>
      <c r="GS1177" s="22"/>
      <c r="GT1177" s="22"/>
      <c r="GU1177" s="22"/>
      <c r="GV1177" s="22"/>
      <c r="GW1177" s="22"/>
      <c r="GX1177" s="22"/>
      <c r="GY1177" s="22"/>
      <c r="GZ1177" s="22"/>
      <c r="HA1177" s="22"/>
      <c r="HB1177" s="22"/>
      <c r="HC1177" s="22"/>
      <c r="HD1177" s="22"/>
      <c r="HE1177" s="22"/>
      <c r="HF1177" s="22"/>
      <c r="HG1177" s="22"/>
      <c r="HH1177" s="22"/>
      <c r="HI1177" s="22"/>
      <c r="HJ1177" s="22"/>
      <c r="HK1177" s="22"/>
      <c r="HL1177" s="22"/>
      <c r="HM1177" s="22"/>
      <c r="HN1177" s="22"/>
      <c r="HO1177" s="22"/>
      <c r="HP1177" s="22"/>
      <c r="HQ1177" s="22"/>
      <c r="HR1177" s="22"/>
      <c r="HS1177" s="22"/>
      <c r="HT1177" s="22"/>
      <c r="HU1177" s="22"/>
      <c r="HV1177" s="22"/>
      <c r="HW1177" s="22"/>
      <c r="HX1177" s="22"/>
      <c r="HY1177" s="22"/>
      <c r="HZ1177" s="22"/>
      <c r="IA1177" s="22"/>
      <c r="IB1177" s="22"/>
      <c r="IC1177" s="22"/>
      <c r="ID1177" s="22"/>
      <c r="IE1177" s="22"/>
      <c r="IF1177" s="22"/>
      <c r="IG1177" s="22"/>
      <c r="IH1177" s="22"/>
      <c r="II1177" s="22"/>
      <c r="IJ1177" s="22"/>
      <c r="IK1177" s="22"/>
      <c r="IL1177" s="22"/>
      <c r="IM1177" s="22"/>
      <c r="IN1177" s="22"/>
      <c r="IO1177" s="22"/>
    </row>
    <row r="1178" spans="1:249">
      <c r="A1178" s="32"/>
      <c r="B1178" s="22"/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3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  <c r="CC1178" s="22"/>
      <c r="CD1178" s="22"/>
      <c r="CE1178" s="22"/>
      <c r="CF1178" s="22"/>
      <c r="CG1178" s="22"/>
      <c r="CH1178" s="22"/>
      <c r="CI1178" s="22"/>
      <c r="CJ1178" s="22"/>
      <c r="CK1178" s="22"/>
      <c r="CL1178" s="22"/>
      <c r="CM1178" s="22"/>
      <c r="CN1178" s="22"/>
      <c r="CO1178" s="22"/>
      <c r="CP1178" s="22"/>
      <c r="CQ1178" s="22"/>
      <c r="CR1178" s="22"/>
      <c r="CS1178" s="22"/>
      <c r="CT1178" s="22"/>
      <c r="CU1178" s="22"/>
      <c r="CV1178" s="22"/>
      <c r="CW1178" s="22"/>
      <c r="CX1178" s="22"/>
      <c r="CY1178" s="22"/>
      <c r="CZ1178" s="22"/>
      <c r="DA1178" s="22"/>
      <c r="DB1178" s="22"/>
      <c r="DC1178" s="22"/>
      <c r="DD1178" s="22"/>
      <c r="DE1178" s="22"/>
      <c r="DF1178" s="22"/>
      <c r="DG1178" s="22"/>
      <c r="DH1178" s="22"/>
      <c r="DI1178" s="22"/>
      <c r="DJ1178" s="22"/>
      <c r="DK1178" s="22"/>
      <c r="DL1178" s="22"/>
      <c r="DM1178" s="22"/>
      <c r="DN1178" s="22"/>
      <c r="DO1178" s="22"/>
      <c r="DP1178" s="22"/>
      <c r="DQ1178" s="22"/>
      <c r="DR1178" s="22"/>
      <c r="DS1178" s="22"/>
      <c r="DT1178" s="22"/>
      <c r="DU1178" s="22"/>
      <c r="DV1178" s="22"/>
      <c r="DW1178" s="22"/>
      <c r="DX1178" s="22"/>
      <c r="DY1178" s="22"/>
      <c r="DZ1178" s="22"/>
      <c r="EA1178" s="22"/>
      <c r="EB1178" s="22"/>
      <c r="EC1178" s="22"/>
      <c r="ED1178" s="22"/>
      <c r="EE1178" s="22"/>
      <c r="EF1178" s="22"/>
      <c r="EG1178" s="22"/>
      <c r="EH1178" s="22"/>
      <c r="EI1178" s="22"/>
      <c r="EJ1178" s="22"/>
      <c r="EK1178" s="22"/>
      <c r="EL1178" s="22"/>
      <c r="EM1178" s="22"/>
      <c r="EN1178" s="22"/>
      <c r="EO1178" s="22"/>
      <c r="EP1178" s="22"/>
      <c r="EQ1178" s="22"/>
      <c r="ER1178" s="22"/>
      <c r="ES1178" s="22"/>
      <c r="ET1178" s="22"/>
      <c r="EU1178" s="22"/>
      <c r="EV1178" s="22"/>
      <c r="EW1178" s="22"/>
      <c r="EX1178" s="22"/>
      <c r="EY1178" s="22"/>
      <c r="EZ1178" s="22"/>
      <c r="FA1178" s="22"/>
      <c r="FB1178" s="22"/>
      <c r="FC1178" s="22"/>
      <c r="FD1178" s="22"/>
      <c r="FE1178" s="22"/>
      <c r="FF1178" s="22"/>
      <c r="FG1178" s="22"/>
      <c r="FH1178" s="22"/>
      <c r="FI1178" s="22"/>
      <c r="FJ1178" s="22"/>
      <c r="FK1178" s="22"/>
      <c r="FL1178" s="22"/>
      <c r="FM1178" s="22"/>
      <c r="FN1178" s="22"/>
      <c r="FO1178" s="22"/>
      <c r="FP1178" s="22"/>
      <c r="FQ1178" s="22"/>
      <c r="FR1178" s="22"/>
      <c r="FS1178" s="22"/>
      <c r="FT1178" s="22"/>
      <c r="FU1178" s="22"/>
      <c r="FV1178" s="22"/>
      <c r="FW1178" s="22"/>
      <c r="FX1178" s="22"/>
      <c r="FY1178" s="22"/>
      <c r="FZ1178" s="22"/>
      <c r="GA1178" s="22"/>
      <c r="GB1178" s="22"/>
      <c r="GC1178" s="22"/>
      <c r="GD1178" s="22"/>
      <c r="GE1178" s="22"/>
      <c r="GF1178" s="22"/>
      <c r="GG1178" s="22"/>
      <c r="GH1178" s="22"/>
      <c r="GI1178" s="22"/>
      <c r="GJ1178" s="22"/>
      <c r="GK1178" s="22"/>
      <c r="GL1178" s="22"/>
      <c r="GM1178" s="22"/>
      <c r="GN1178" s="22"/>
      <c r="GO1178" s="22"/>
      <c r="GP1178" s="22"/>
      <c r="GQ1178" s="22"/>
      <c r="GR1178" s="22"/>
      <c r="GS1178" s="22"/>
      <c r="GT1178" s="22"/>
      <c r="GU1178" s="22"/>
      <c r="GV1178" s="22"/>
      <c r="GW1178" s="22"/>
      <c r="GX1178" s="22"/>
      <c r="GY1178" s="22"/>
      <c r="GZ1178" s="22"/>
      <c r="HA1178" s="22"/>
      <c r="HB1178" s="22"/>
      <c r="HC1178" s="22"/>
      <c r="HD1178" s="22"/>
      <c r="HE1178" s="22"/>
      <c r="HF1178" s="22"/>
      <c r="HG1178" s="22"/>
      <c r="HH1178" s="22"/>
      <c r="HI1178" s="22"/>
      <c r="HJ1178" s="22"/>
      <c r="HK1178" s="22"/>
      <c r="HL1178" s="22"/>
      <c r="HM1178" s="22"/>
      <c r="HN1178" s="22"/>
      <c r="HO1178" s="22"/>
      <c r="HP1178" s="22"/>
      <c r="HQ1178" s="22"/>
      <c r="HR1178" s="22"/>
      <c r="HS1178" s="22"/>
      <c r="HT1178" s="22"/>
      <c r="HU1178" s="22"/>
      <c r="HV1178" s="22"/>
      <c r="HW1178" s="22"/>
      <c r="HX1178" s="22"/>
      <c r="HY1178" s="22"/>
      <c r="HZ1178" s="22"/>
      <c r="IA1178" s="22"/>
      <c r="IB1178" s="22"/>
      <c r="IC1178" s="22"/>
      <c r="ID1178" s="22"/>
      <c r="IE1178" s="22"/>
      <c r="IF1178" s="22"/>
      <c r="IG1178" s="22"/>
      <c r="IH1178" s="22"/>
      <c r="II1178" s="22"/>
      <c r="IJ1178" s="22"/>
      <c r="IK1178" s="22"/>
      <c r="IL1178" s="22"/>
      <c r="IM1178" s="22"/>
      <c r="IN1178" s="22"/>
      <c r="IO1178" s="22"/>
    </row>
    <row r="1179" spans="1:249">
      <c r="A1179" s="32"/>
      <c r="B1179" s="22"/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3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  <c r="CC1179" s="22"/>
      <c r="CD1179" s="22"/>
      <c r="CE1179" s="22"/>
      <c r="CF1179" s="22"/>
      <c r="CG1179" s="22"/>
      <c r="CH1179" s="22"/>
      <c r="CI1179" s="22"/>
      <c r="CJ1179" s="22"/>
      <c r="CK1179" s="22"/>
      <c r="CL1179" s="22"/>
      <c r="CM1179" s="22"/>
      <c r="CN1179" s="22"/>
      <c r="CO1179" s="22"/>
      <c r="CP1179" s="22"/>
      <c r="CQ1179" s="22"/>
      <c r="CR1179" s="22"/>
      <c r="CS1179" s="22"/>
      <c r="CT1179" s="22"/>
      <c r="CU1179" s="22"/>
      <c r="CV1179" s="22"/>
      <c r="CW1179" s="22"/>
      <c r="CX1179" s="22"/>
      <c r="CY1179" s="22"/>
      <c r="CZ1179" s="22"/>
      <c r="DA1179" s="22"/>
      <c r="DB1179" s="22"/>
      <c r="DC1179" s="22"/>
      <c r="DD1179" s="22"/>
      <c r="DE1179" s="22"/>
      <c r="DF1179" s="22"/>
      <c r="DG1179" s="22"/>
      <c r="DH1179" s="22"/>
      <c r="DI1179" s="22"/>
      <c r="DJ1179" s="22"/>
      <c r="DK1179" s="22"/>
      <c r="DL1179" s="22"/>
      <c r="DM1179" s="22"/>
      <c r="DN1179" s="22"/>
      <c r="DO1179" s="22"/>
      <c r="DP1179" s="22"/>
      <c r="DQ1179" s="22"/>
      <c r="DR1179" s="22"/>
      <c r="DS1179" s="22"/>
      <c r="DT1179" s="22"/>
      <c r="DU1179" s="22"/>
      <c r="DV1179" s="22"/>
      <c r="DW1179" s="22"/>
      <c r="DX1179" s="22"/>
      <c r="DY1179" s="22"/>
      <c r="DZ1179" s="22"/>
      <c r="EA1179" s="22"/>
      <c r="EB1179" s="22"/>
      <c r="EC1179" s="22"/>
      <c r="ED1179" s="22"/>
      <c r="EE1179" s="22"/>
      <c r="EF1179" s="22"/>
      <c r="EG1179" s="22"/>
      <c r="EH1179" s="22"/>
      <c r="EI1179" s="22"/>
      <c r="EJ1179" s="22"/>
      <c r="EK1179" s="22"/>
      <c r="EL1179" s="22"/>
      <c r="EM1179" s="22"/>
      <c r="EN1179" s="22"/>
      <c r="EO1179" s="22"/>
      <c r="EP1179" s="22"/>
      <c r="EQ1179" s="22"/>
      <c r="ER1179" s="22"/>
      <c r="ES1179" s="22"/>
      <c r="ET1179" s="22"/>
      <c r="EU1179" s="22"/>
      <c r="EV1179" s="22"/>
      <c r="EW1179" s="22"/>
      <c r="EX1179" s="22"/>
      <c r="EY1179" s="22"/>
      <c r="EZ1179" s="22"/>
      <c r="FA1179" s="22"/>
      <c r="FB1179" s="22"/>
      <c r="FC1179" s="22"/>
      <c r="FD1179" s="22"/>
      <c r="FE1179" s="22"/>
      <c r="FF1179" s="22"/>
      <c r="FG1179" s="22"/>
      <c r="FH1179" s="22"/>
      <c r="FI1179" s="22"/>
      <c r="FJ1179" s="22"/>
      <c r="FK1179" s="22"/>
      <c r="FL1179" s="22"/>
      <c r="FM1179" s="22"/>
      <c r="FN1179" s="22"/>
      <c r="FO1179" s="22"/>
      <c r="FP1179" s="22"/>
      <c r="FQ1179" s="22"/>
      <c r="FR1179" s="22"/>
      <c r="FS1179" s="22"/>
      <c r="FT1179" s="22"/>
      <c r="FU1179" s="22"/>
      <c r="FV1179" s="22"/>
      <c r="FW1179" s="22"/>
      <c r="FX1179" s="22"/>
      <c r="FY1179" s="22"/>
      <c r="FZ1179" s="22"/>
      <c r="GA1179" s="22"/>
      <c r="GB1179" s="22"/>
      <c r="GC1179" s="22"/>
      <c r="GD1179" s="22"/>
      <c r="GE1179" s="22"/>
      <c r="GF1179" s="22"/>
      <c r="GG1179" s="22"/>
      <c r="GH1179" s="22"/>
      <c r="GI1179" s="22"/>
      <c r="GJ1179" s="22"/>
      <c r="GK1179" s="22"/>
      <c r="GL1179" s="22"/>
      <c r="GM1179" s="22"/>
      <c r="GN1179" s="22"/>
      <c r="GO1179" s="22"/>
      <c r="GP1179" s="22"/>
      <c r="GQ1179" s="22"/>
      <c r="GR1179" s="22"/>
      <c r="GS1179" s="22"/>
      <c r="GT1179" s="22"/>
      <c r="GU1179" s="22"/>
      <c r="GV1179" s="22"/>
      <c r="GW1179" s="22"/>
      <c r="GX1179" s="22"/>
      <c r="GY1179" s="22"/>
      <c r="GZ1179" s="22"/>
      <c r="HA1179" s="22"/>
      <c r="HB1179" s="22"/>
      <c r="HC1179" s="22"/>
      <c r="HD1179" s="22"/>
      <c r="HE1179" s="22"/>
      <c r="HF1179" s="22"/>
      <c r="HG1179" s="22"/>
      <c r="HH1179" s="22"/>
      <c r="HI1179" s="22"/>
      <c r="HJ1179" s="22"/>
      <c r="HK1179" s="22"/>
      <c r="HL1179" s="22"/>
      <c r="HM1179" s="22"/>
      <c r="HN1179" s="22"/>
      <c r="HO1179" s="22"/>
      <c r="HP1179" s="22"/>
      <c r="HQ1179" s="22"/>
      <c r="HR1179" s="22"/>
      <c r="HS1179" s="22"/>
      <c r="HT1179" s="22"/>
      <c r="HU1179" s="22"/>
      <c r="HV1179" s="22"/>
      <c r="HW1179" s="22"/>
      <c r="HX1179" s="22"/>
      <c r="HY1179" s="22"/>
      <c r="HZ1179" s="22"/>
      <c r="IA1179" s="22"/>
      <c r="IB1179" s="22"/>
      <c r="IC1179" s="22"/>
      <c r="ID1179" s="22"/>
      <c r="IE1179" s="22"/>
      <c r="IF1179" s="22"/>
      <c r="IG1179" s="22"/>
      <c r="IH1179" s="22"/>
      <c r="II1179" s="22"/>
      <c r="IJ1179" s="22"/>
      <c r="IK1179" s="22"/>
      <c r="IL1179" s="22"/>
      <c r="IM1179" s="22"/>
      <c r="IN1179" s="22"/>
      <c r="IO1179" s="22"/>
    </row>
    <row r="1180" spans="1:249">
      <c r="A1180" s="32"/>
      <c r="B1180" s="22"/>
      <c r="C1180" s="22"/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3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2"/>
      <c r="BL1180" s="22"/>
      <c r="BM1180" s="22"/>
      <c r="BN1180" s="22"/>
      <c r="BO1180" s="22"/>
      <c r="BP1180" s="22"/>
      <c r="BQ1180" s="22"/>
      <c r="BR1180" s="22"/>
      <c r="BS1180" s="22"/>
      <c r="BT1180" s="22"/>
      <c r="BU1180" s="22"/>
      <c r="BV1180" s="22"/>
      <c r="BW1180" s="22"/>
      <c r="BX1180" s="22"/>
      <c r="BY1180" s="22"/>
      <c r="BZ1180" s="22"/>
      <c r="CA1180" s="22"/>
      <c r="CB1180" s="22"/>
      <c r="CC1180" s="22"/>
      <c r="CD1180" s="22"/>
      <c r="CE1180" s="22"/>
      <c r="CF1180" s="22"/>
      <c r="CG1180" s="22"/>
      <c r="CH1180" s="22"/>
      <c r="CI1180" s="22"/>
      <c r="CJ1180" s="22"/>
      <c r="CK1180" s="22"/>
      <c r="CL1180" s="22"/>
      <c r="CM1180" s="22"/>
      <c r="CN1180" s="22"/>
      <c r="CO1180" s="22"/>
      <c r="CP1180" s="22"/>
      <c r="CQ1180" s="22"/>
      <c r="CR1180" s="22"/>
      <c r="CS1180" s="22"/>
      <c r="CT1180" s="22"/>
      <c r="CU1180" s="22"/>
      <c r="CV1180" s="22"/>
      <c r="CW1180" s="22"/>
      <c r="CX1180" s="22"/>
      <c r="CY1180" s="22"/>
      <c r="CZ1180" s="22"/>
      <c r="DA1180" s="22"/>
      <c r="DB1180" s="22"/>
      <c r="DC1180" s="22"/>
      <c r="DD1180" s="22"/>
      <c r="DE1180" s="22"/>
      <c r="DF1180" s="22"/>
      <c r="DG1180" s="22"/>
      <c r="DH1180" s="22"/>
      <c r="DI1180" s="22"/>
      <c r="DJ1180" s="22"/>
      <c r="DK1180" s="22"/>
      <c r="DL1180" s="22"/>
      <c r="DM1180" s="22"/>
      <c r="DN1180" s="22"/>
      <c r="DO1180" s="22"/>
      <c r="DP1180" s="22"/>
      <c r="DQ1180" s="22"/>
      <c r="DR1180" s="22"/>
      <c r="DS1180" s="22"/>
      <c r="DT1180" s="22"/>
      <c r="DU1180" s="22"/>
      <c r="DV1180" s="22"/>
      <c r="DW1180" s="22"/>
      <c r="DX1180" s="22"/>
      <c r="DY1180" s="22"/>
      <c r="DZ1180" s="22"/>
      <c r="EA1180" s="22"/>
      <c r="EB1180" s="22"/>
      <c r="EC1180" s="22"/>
      <c r="ED1180" s="22"/>
      <c r="EE1180" s="22"/>
      <c r="EF1180" s="22"/>
      <c r="EG1180" s="22"/>
      <c r="EH1180" s="22"/>
      <c r="EI1180" s="22"/>
      <c r="EJ1180" s="22"/>
      <c r="EK1180" s="22"/>
      <c r="EL1180" s="22"/>
      <c r="EM1180" s="22"/>
      <c r="EN1180" s="22"/>
      <c r="EO1180" s="22"/>
      <c r="EP1180" s="22"/>
      <c r="EQ1180" s="22"/>
      <c r="ER1180" s="22"/>
      <c r="ES1180" s="22"/>
      <c r="ET1180" s="22"/>
      <c r="EU1180" s="22"/>
      <c r="EV1180" s="22"/>
      <c r="EW1180" s="22"/>
      <c r="EX1180" s="22"/>
      <c r="EY1180" s="22"/>
      <c r="EZ1180" s="22"/>
      <c r="FA1180" s="22"/>
      <c r="FB1180" s="22"/>
      <c r="FC1180" s="22"/>
      <c r="FD1180" s="22"/>
      <c r="FE1180" s="22"/>
      <c r="FF1180" s="22"/>
      <c r="FG1180" s="22"/>
      <c r="FH1180" s="22"/>
      <c r="FI1180" s="22"/>
      <c r="FJ1180" s="22"/>
      <c r="FK1180" s="22"/>
      <c r="FL1180" s="22"/>
      <c r="FM1180" s="22"/>
      <c r="FN1180" s="22"/>
      <c r="FO1180" s="22"/>
      <c r="FP1180" s="22"/>
      <c r="FQ1180" s="22"/>
      <c r="FR1180" s="22"/>
      <c r="FS1180" s="22"/>
      <c r="FT1180" s="22"/>
      <c r="FU1180" s="22"/>
      <c r="FV1180" s="22"/>
      <c r="FW1180" s="22"/>
      <c r="FX1180" s="22"/>
      <c r="FY1180" s="22"/>
      <c r="FZ1180" s="22"/>
      <c r="GA1180" s="22"/>
      <c r="GB1180" s="22"/>
      <c r="GC1180" s="22"/>
      <c r="GD1180" s="22"/>
      <c r="GE1180" s="22"/>
      <c r="GF1180" s="22"/>
      <c r="GG1180" s="22"/>
      <c r="GH1180" s="22"/>
      <c r="GI1180" s="22"/>
      <c r="GJ1180" s="22"/>
      <c r="GK1180" s="22"/>
      <c r="GL1180" s="22"/>
      <c r="GM1180" s="22"/>
      <c r="GN1180" s="22"/>
      <c r="GO1180" s="22"/>
      <c r="GP1180" s="22"/>
      <c r="GQ1180" s="22"/>
      <c r="GR1180" s="22"/>
      <c r="GS1180" s="22"/>
      <c r="GT1180" s="22"/>
      <c r="GU1180" s="22"/>
      <c r="GV1180" s="22"/>
      <c r="GW1180" s="22"/>
      <c r="GX1180" s="22"/>
      <c r="GY1180" s="22"/>
      <c r="GZ1180" s="22"/>
      <c r="HA1180" s="22"/>
      <c r="HB1180" s="22"/>
      <c r="HC1180" s="22"/>
      <c r="HD1180" s="22"/>
      <c r="HE1180" s="22"/>
      <c r="HF1180" s="22"/>
      <c r="HG1180" s="22"/>
      <c r="HH1180" s="22"/>
      <c r="HI1180" s="22"/>
      <c r="HJ1180" s="22"/>
      <c r="HK1180" s="22"/>
      <c r="HL1180" s="22"/>
      <c r="HM1180" s="22"/>
      <c r="HN1180" s="22"/>
      <c r="HO1180" s="22"/>
      <c r="HP1180" s="22"/>
      <c r="HQ1180" s="22"/>
      <c r="HR1180" s="22"/>
      <c r="HS1180" s="22"/>
      <c r="HT1180" s="22"/>
      <c r="HU1180" s="22"/>
      <c r="HV1180" s="22"/>
      <c r="HW1180" s="22"/>
      <c r="HX1180" s="22"/>
      <c r="HY1180" s="22"/>
      <c r="HZ1180" s="22"/>
      <c r="IA1180" s="22"/>
      <c r="IB1180" s="22"/>
      <c r="IC1180" s="22"/>
      <c r="ID1180" s="22"/>
      <c r="IE1180" s="22"/>
      <c r="IF1180" s="22"/>
      <c r="IG1180" s="22"/>
      <c r="IH1180" s="22"/>
      <c r="II1180" s="22"/>
      <c r="IJ1180" s="22"/>
      <c r="IK1180" s="22"/>
      <c r="IL1180" s="22"/>
      <c r="IM1180" s="22"/>
      <c r="IN1180" s="22"/>
      <c r="IO1180" s="22"/>
    </row>
    <row r="1181" spans="1:249">
      <c r="A1181" s="32"/>
      <c r="B1181" s="22"/>
      <c r="C1181" s="22"/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3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2"/>
      <c r="BL1181" s="22"/>
      <c r="BM1181" s="22"/>
      <c r="BN1181" s="22"/>
      <c r="BO1181" s="22"/>
      <c r="BP1181" s="22"/>
      <c r="BQ1181" s="22"/>
      <c r="BR1181" s="22"/>
      <c r="BS1181" s="22"/>
      <c r="BT1181" s="22"/>
      <c r="BU1181" s="22"/>
      <c r="BV1181" s="22"/>
      <c r="BW1181" s="22"/>
      <c r="BX1181" s="22"/>
      <c r="BY1181" s="22"/>
      <c r="BZ1181" s="22"/>
      <c r="CA1181" s="22"/>
      <c r="CB1181" s="22"/>
      <c r="CC1181" s="22"/>
      <c r="CD1181" s="22"/>
      <c r="CE1181" s="22"/>
      <c r="CF1181" s="22"/>
      <c r="CG1181" s="22"/>
      <c r="CH1181" s="22"/>
      <c r="CI1181" s="22"/>
      <c r="CJ1181" s="22"/>
      <c r="CK1181" s="22"/>
      <c r="CL1181" s="22"/>
      <c r="CM1181" s="22"/>
      <c r="CN1181" s="22"/>
      <c r="CO1181" s="22"/>
      <c r="CP1181" s="22"/>
      <c r="CQ1181" s="22"/>
      <c r="CR1181" s="22"/>
      <c r="CS1181" s="22"/>
      <c r="CT1181" s="22"/>
      <c r="CU1181" s="22"/>
      <c r="CV1181" s="22"/>
      <c r="CW1181" s="22"/>
      <c r="CX1181" s="22"/>
      <c r="CY1181" s="22"/>
      <c r="CZ1181" s="22"/>
      <c r="DA1181" s="22"/>
      <c r="DB1181" s="22"/>
      <c r="DC1181" s="22"/>
      <c r="DD1181" s="22"/>
      <c r="DE1181" s="22"/>
      <c r="DF1181" s="22"/>
      <c r="DG1181" s="22"/>
      <c r="DH1181" s="22"/>
      <c r="DI1181" s="22"/>
      <c r="DJ1181" s="22"/>
      <c r="DK1181" s="22"/>
      <c r="DL1181" s="22"/>
      <c r="DM1181" s="22"/>
      <c r="DN1181" s="22"/>
      <c r="DO1181" s="22"/>
      <c r="DP1181" s="22"/>
      <c r="DQ1181" s="22"/>
      <c r="DR1181" s="22"/>
      <c r="DS1181" s="22"/>
      <c r="DT1181" s="22"/>
      <c r="DU1181" s="22"/>
      <c r="DV1181" s="22"/>
      <c r="DW1181" s="22"/>
      <c r="DX1181" s="22"/>
      <c r="DY1181" s="22"/>
      <c r="DZ1181" s="22"/>
      <c r="EA1181" s="22"/>
      <c r="EB1181" s="22"/>
      <c r="EC1181" s="22"/>
      <c r="ED1181" s="22"/>
      <c r="EE1181" s="22"/>
      <c r="EF1181" s="22"/>
      <c r="EG1181" s="22"/>
      <c r="EH1181" s="22"/>
      <c r="EI1181" s="22"/>
      <c r="EJ1181" s="22"/>
      <c r="EK1181" s="22"/>
      <c r="EL1181" s="22"/>
      <c r="EM1181" s="22"/>
      <c r="EN1181" s="22"/>
      <c r="EO1181" s="22"/>
      <c r="EP1181" s="22"/>
      <c r="EQ1181" s="22"/>
      <c r="ER1181" s="22"/>
      <c r="ES1181" s="22"/>
      <c r="ET1181" s="22"/>
      <c r="EU1181" s="22"/>
      <c r="EV1181" s="22"/>
      <c r="EW1181" s="22"/>
      <c r="EX1181" s="22"/>
      <c r="EY1181" s="22"/>
      <c r="EZ1181" s="22"/>
      <c r="FA1181" s="22"/>
      <c r="FB1181" s="22"/>
      <c r="FC1181" s="22"/>
      <c r="FD1181" s="22"/>
      <c r="FE1181" s="22"/>
      <c r="FF1181" s="22"/>
      <c r="FG1181" s="22"/>
      <c r="FH1181" s="22"/>
      <c r="FI1181" s="22"/>
      <c r="FJ1181" s="22"/>
      <c r="FK1181" s="22"/>
      <c r="FL1181" s="22"/>
      <c r="FM1181" s="22"/>
      <c r="FN1181" s="22"/>
      <c r="FO1181" s="22"/>
      <c r="FP1181" s="22"/>
      <c r="FQ1181" s="22"/>
      <c r="FR1181" s="22"/>
      <c r="FS1181" s="22"/>
      <c r="FT1181" s="22"/>
      <c r="FU1181" s="22"/>
      <c r="FV1181" s="22"/>
      <c r="FW1181" s="22"/>
      <c r="FX1181" s="22"/>
      <c r="FY1181" s="22"/>
      <c r="FZ1181" s="22"/>
      <c r="GA1181" s="22"/>
      <c r="GB1181" s="22"/>
      <c r="GC1181" s="22"/>
      <c r="GD1181" s="22"/>
      <c r="GE1181" s="22"/>
      <c r="GF1181" s="22"/>
      <c r="GG1181" s="22"/>
      <c r="GH1181" s="22"/>
      <c r="GI1181" s="22"/>
      <c r="GJ1181" s="22"/>
      <c r="GK1181" s="22"/>
      <c r="GL1181" s="22"/>
      <c r="GM1181" s="22"/>
      <c r="GN1181" s="22"/>
      <c r="GO1181" s="22"/>
      <c r="GP1181" s="22"/>
      <c r="GQ1181" s="22"/>
      <c r="GR1181" s="22"/>
      <c r="GS1181" s="22"/>
      <c r="GT1181" s="22"/>
      <c r="GU1181" s="22"/>
      <c r="GV1181" s="22"/>
      <c r="GW1181" s="22"/>
      <c r="GX1181" s="22"/>
      <c r="GY1181" s="22"/>
      <c r="GZ1181" s="22"/>
      <c r="HA1181" s="22"/>
      <c r="HB1181" s="22"/>
      <c r="HC1181" s="22"/>
      <c r="HD1181" s="22"/>
      <c r="HE1181" s="22"/>
      <c r="HF1181" s="22"/>
      <c r="HG1181" s="22"/>
      <c r="HH1181" s="22"/>
      <c r="HI1181" s="22"/>
      <c r="HJ1181" s="22"/>
      <c r="HK1181" s="22"/>
      <c r="HL1181" s="22"/>
      <c r="HM1181" s="22"/>
      <c r="HN1181" s="22"/>
      <c r="HO1181" s="22"/>
      <c r="HP1181" s="22"/>
      <c r="HQ1181" s="22"/>
      <c r="HR1181" s="22"/>
      <c r="HS1181" s="22"/>
      <c r="HT1181" s="22"/>
      <c r="HU1181" s="22"/>
      <c r="HV1181" s="22"/>
      <c r="HW1181" s="22"/>
      <c r="HX1181" s="22"/>
      <c r="HY1181" s="22"/>
      <c r="HZ1181" s="22"/>
      <c r="IA1181" s="22"/>
      <c r="IB1181" s="22"/>
      <c r="IC1181" s="22"/>
      <c r="ID1181" s="22"/>
      <c r="IE1181" s="22"/>
      <c r="IF1181" s="22"/>
      <c r="IG1181" s="22"/>
      <c r="IH1181" s="22"/>
      <c r="II1181" s="22"/>
      <c r="IJ1181" s="22"/>
      <c r="IK1181" s="22"/>
      <c r="IL1181" s="22"/>
      <c r="IM1181" s="22"/>
      <c r="IN1181" s="22"/>
      <c r="IO1181" s="22"/>
    </row>
    <row r="1182" spans="1:249">
      <c r="A1182" s="32"/>
      <c r="B1182" s="22"/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3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  <c r="CC1182" s="22"/>
      <c r="CD1182" s="22"/>
      <c r="CE1182" s="22"/>
      <c r="CF1182" s="22"/>
      <c r="CG1182" s="22"/>
      <c r="CH1182" s="22"/>
      <c r="CI1182" s="22"/>
      <c r="CJ1182" s="22"/>
      <c r="CK1182" s="22"/>
      <c r="CL1182" s="22"/>
      <c r="CM1182" s="22"/>
      <c r="CN1182" s="22"/>
      <c r="CO1182" s="22"/>
      <c r="CP1182" s="22"/>
      <c r="CQ1182" s="22"/>
      <c r="CR1182" s="22"/>
      <c r="CS1182" s="22"/>
      <c r="CT1182" s="22"/>
      <c r="CU1182" s="22"/>
      <c r="CV1182" s="22"/>
      <c r="CW1182" s="22"/>
      <c r="CX1182" s="22"/>
      <c r="CY1182" s="22"/>
      <c r="CZ1182" s="22"/>
      <c r="DA1182" s="22"/>
      <c r="DB1182" s="22"/>
      <c r="DC1182" s="22"/>
      <c r="DD1182" s="22"/>
      <c r="DE1182" s="22"/>
      <c r="DF1182" s="22"/>
      <c r="DG1182" s="22"/>
      <c r="DH1182" s="22"/>
      <c r="DI1182" s="22"/>
      <c r="DJ1182" s="22"/>
      <c r="DK1182" s="22"/>
      <c r="DL1182" s="22"/>
      <c r="DM1182" s="22"/>
      <c r="DN1182" s="22"/>
      <c r="DO1182" s="22"/>
      <c r="DP1182" s="22"/>
      <c r="DQ1182" s="22"/>
      <c r="DR1182" s="22"/>
      <c r="DS1182" s="22"/>
      <c r="DT1182" s="22"/>
      <c r="DU1182" s="22"/>
      <c r="DV1182" s="22"/>
      <c r="DW1182" s="22"/>
      <c r="DX1182" s="22"/>
      <c r="DY1182" s="22"/>
      <c r="DZ1182" s="22"/>
      <c r="EA1182" s="22"/>
      <c r="EB1182" s="22"/>
      <c r="EC1182" s="22"/>
      <c r="ED1182" s="22"/>
      <c r="EE1182" s="22"/>
      <c r="EF1182" s="22"/>
      <c r="EG1182" s="22"/>
      <c r="EH1182" s="22"/>
      <c r="EI1182" s="22"/>
      <c r="EJ1182" s="22"/>
      <c r="EK1182" s="22"/>
      <c r="EL1182" s="22"/>
      <c r="EM1182" s="22"/>
      <c r="EN1182" s="22"/>
      <c r="EO1182" s="22"/>
      <c r="EP1182" s="22"/>
      <c r="EQ1182" s="22"/>
      <c r="ER1182" s="22"/>
      <c r="ES1182" s="22"/>
      <c r="ET1182" s="22"/>
      <c r="EU1182" s="22"/>
      <c r="EV1182" s="22"/>
      <c r="EW1182" s="22"/>
      <c r="EX1182" s="22"/>
      <c r="EY1182" s="22"/>
      <c r="EZ1182" s="22"/>
      <c r="FA1182" s="22"/>
      <c r="FB1182" s="22"/>
      <c r="FC1182" s="22"/>
      <c r="FD1182" s="22"/>
      <c r="FE1182" s="22"/>
      <c r="FF1182" s="22"/>
      <c r="FG1182" s="22"/>
      <c r="FH1182" s="22"/>
      <c r="FI1182" s="22"/>
      <c r="FJ1182" s="22"/>
      <c r="FK1182" s="22"/>
      <c r="FL1182" s="22"/>
      <c r="FM1182" s="22"/>
      <c r="FN1182" s="22"/>
      <c r="FO1182" s="22"/>
      <c r="FP1182" s="22"/>
      <c r="FQ1182" s="22"/>
      <c r="FR1182" s="22"/>
      <c r="FS1182" s="22"/>
      <c r="FT1182" s="22"/>
      <c r="FU1182" s="22"/>
      <c r="FV1182" s="22"/>
      <c r="FW1182" s="22"/>
      <c r="FX1182" s="22"/>
      <c r="FY1182" s="22"/>
      <c r="FZ1182" s="22"/>
      <c r="GA1182" s="22"/>
      <c r="GB1182" s="22"/>
      <c r="GC1182" s="22"/>
      <c r="GD1182" s="22"/>
      <c r="GE1182" s="22"/>
      <c r="GF1182" s="22"/>
      <c r="GG1182" s="22"/>
      <c r="GH1182" s="22"/>
      <c r="GI1182" s="22"/>
      <c r="GJ1182" s="22"/>
      <c r="GK1182" s="22"/>
      <c r="GL1182" s="22"/>
      <c r="GM1182" s="22"/>
      <c r="GN1182" s="22"/>
      <c r="GO1182" s="22"/>
      <c r="GP1182" s="22"/>
      <c r="GQ1182" s="22"/>
      <c r="GR1182" s="22"/>
      <c r="GS1182" s="22"/>
      <c r="GT1182" s="22"/>
      <c r="GU1182" s="22"/>
      <c r="GV1182" s="22"/>
      <c r="GW1182" s="22"/>
      <c r="GX1182" s="22"/>
      <c r="GY1182" s="22"/>
      <c r="GZ1182" s="22"/>
      <c r="HA1182" s="22"/>
      <c r="HB1182" s="22"/>
      <c r="HC1182" s="22"/>
      <c r="HD1182" s="22"/>
      <c r="HE1182" s="22"/>
      <c r="HF1182" s="22"/>
      <c r="HG1182" s="22"/>
      <c r="HH1182" s="22"/>
      <c r="HI1182" s="22"/>
      <c r="HJ1182" s="22"/>
      <c r="HK1182" s="22"/>
      <c r="HL1182" s="22"/>
      <c r="HM1182" s="22"/>
      <c r="HN1182" s="22"/>
      <c r="HO1182" s="22"/>
      <c r="HP1182" s="22"/>
      <c r="HQ1182" s="22"/>
      <c r="HR1182" s="22"/>
      <c r="HS1182" s="22"/>
      <c r="HT1182" s="22"/>
      <c r="HU1182" s="22"/>
      <c r="HV1182" s="22"/>
      <c r="HW1182" s="22"/>
      <c r="HX1182" s="22"/>
      <c r="HY1182" s="22"/>
      <c r="HZ1182" s="22"/>
      <c r="IA1182" s="22"/>
      <c r="IB1182" s="22"/>
      <c r="IC1182" s="22"/>
      <c r="ID1182" s="22"/>
      <c r="IE1182" s="22"/>
      <c r="IF1182" s="22"/>
      <c r="IG1182" s="22"/>
      <c r="IH1182" s="22"/>
      <c r="II1182" s="22"/>
      <c r="IJ1182" s="22"/>
      <c r="IK1182" s="22"/>
      <c r="IL1182" s="22"/>
      <c r="IM1182" s="22"/>
      <c r="IN1182" s="22"/>
      <c r="IO1182" s="22"/>
    </row>
    <row r="1183" spans="1:249">
      <c r="A1183" s="32"/>
      <c r="B1183" s="22"/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3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  <c r="CC1183" s="22"/>
      <c r="CD1183" s="22"/>
      <c r="CE1183" s="22"/>
      <c r="CF1183" s="22"/>
      <c r="CG1183" s="22"/>
      <c r="CH1183" s="22"/>
      <c r="CI1183" s="22"/>
      <c r="CJ1183" s="22"/>
      <c r="CK1183" s="22"/>
      <c r="CL1183" s="22"/>
      <c r="CM1183" s="22"/>
      <c r="CN1183" s="22"/>
      <c r="CO1183" s="22"/>
      <c r="CP1183" s="22"/>
      <c r="CQ1183" s="22"/>
      <c r="CR1183" s="22"/>
      <c r="CS1183" s="22"/>
      <c r="CT1183" s="22"/>
      <c r="CU1183" s="22"/>
      <c r="CV1183" s="22"/>
      <c r="CW1183" s="22"/>
      <c r="CX1183" s="22"/>
      <c r="CY1183" s="22"/>
      <c r="CZ1183" s="22"/>
      <c r="DA1183" s="22"/>
      <c r="DB1183" s="22"/>
      <c r="DC1183" s="22"/>
      <c r="DD1183" s="22"/>
      <c r="DE1183" s="22"/>
      <c r="DF1183" s="22"/>
      <c r="DG1183" s="22"/>
      <c r="DH1183" s="22"/>
      <c r="DI1183" s="22"/>
      <c r="DJ1183" s="22"/>
      <c r="DK1183" s="22"/>
      <c r="DL1183" s="22"/>
      <c r="DM1183" s="22"/>
      <c r="DN1183" s="22"/>
      <c r="DO1183" s="22"/>
      <c r="DP1183" s="22"/>
      <c r="DQ1183" s="22"/>
      <c r="DR1183" s="22"/>
      <c r="DS1183" s="22"/>
      <c r="DT1183" s="22"/>
      <c r="DU1183" s="22"/>
      <c r="DV1183" s="22"/>
      <c r="DW1183" s="22"/>
      <c r="DX1183" s="22"/>
      <c r="DY1183" s="22"/>
      <c r="DZ1183" s="22"/>
      <c r="EA1183" s="22"/>
      <c r="EB1183" s="22"/>
      <c r="EC1183" s="22"/>
      <c r="ED1183" s="22"/>
      <c r="EE1183" s="22"/>
      <c r="EF1183" s="22"/>
      <c r="EG1183" s="22"/>
      <c r="EH1183" s="22"/>
      <c r="EI1183" s="22"/>
      <c r="EJ1183" s="22"/>
      <c r="EK1183" s="22"/>
      <c r="EL1183" s="22"/>
      <c r="EM1183" s="22"/>
      <c r="EN1183" s="22"/>
      <c r="EO1183" s="22"/>
      <c r="EP1183" s="22"/>
      <c r="EQ1183" s="22"/>
      <c r="ER1183" s="22"/>
      <c r="ES1183" s="22"/>
      <c r="ET1183" s="22"/>
      <c r="EU1183" s="22"/>
      <c r="EV1183" s="22"/>
      <c r="EW1183" s="22"/>
      <c r="EX1183" s="22"/>
      <c r="EY1183" s="22"/>
      <c r="EZ1183" s="22"/>
      <c r="FA1183" s="22"/>
      <c r="FB1183" s="22"/>
      <c r="FC1183" s="22"/>
      <c r="FD1183" s="22"/>
      <c r="FE1183" s="22"/>
      <c r="FF1183" s="22"/>
      <c r="FG1183" s="22"/>
      <c r="FH1183" s="22"/>
      <c r="FI1183" s="22"/>
      <c r="FJ1183" s="22"/>
      <c r="FK1183" s="22"/>
      <c r="FL1183" s="22"/>
      <c r="FM1183" s="22"/>
      <c r="FN1183" s="22"/>
      <c r="FO1183" s="22"/>
      <c r="FP1183" s="22"/>
      <c r="FQ1183" s="22"/>
      <c r="FR1183" s="22"/>
      <c r="FS1183" s="22"/>
      <c r="FT1183" s="22"/>
      <c r="FU1183" s="22"/>
      <c r="FV1183" s="22"/>
      <c r="FW1183" s="22"/>
      <c r="FX1183" s="22"/>
      <c r="FY1183" s="22"/>
      <c r="FZ1183" s="22"/>
      <c r="GA1183" s="22"/>
      <c r="GB1183" s="22"/>
      <c r="GC1183" s="22"/>
      <c r="GD1183" s="22"/>
      <c r="GE1183" s="22"/>
      <c r="GF1183" s="22"/>
      <c r="GG1183" s="22"/>
      <c r="GH1183" s="22"/>
      <c r="GI1183" s="22"/>
      <c r="GJ1183" s="22"/>
      <c r="GK1183" s="22"/>
      <c r="GL1183" s="22"/>
      <c r="GM1183" s="22"/>
      <c r="GN1183" s="22"/>
      <c r="GO1183" s="22"/>
      <c r="GP1183" s="22"/>
      <c r="GQ1183" s="22"/>
      <c r="GR1183" s="22"/>
      <c r="GS1183" s="22"/>
      <c r="GT1183" s="22"/>
      <c r="GU1183" s="22"/>
      <c r="GV1183" s="22"/>
      <c r="GW1183" s="22"/>
      <c r="GX1183" s="22"/>
      <c r="GY1183" s="22"/>
      <c r="GZ1183" s="22"/>
      <c r="HA1183" s="22"/>
      <c r="HB1183" s="22"/>
      <c r="HC1183" s="22"/>
      <c r="HD1183" s="22"/>
      <c r="HE1183" s="22"/>
      <c r="HF1183" s="22"/>
      <c r="HG1183" s="22"/>
      <c r="HH1183" s="22"/>
      <c r="HI1183" s="22"/>
      <c r="HJ1183" s="22"/>
      <c r="HK1183" s="22"/>
      <c r="HL1183" s="22"/>
      <c r="HM1183" s="22"/>
      <c r="HN1183" s="22"/>
      <c r="HO1183" s="22"/>
      <c r="HP1183" s="22"/>
      <c r="HQ1183" s="22"/>
      <c r="HR1183" s="22"/>
      <c r="HS1183" s="22"/>
      <c r="HT1183" s="22"/>
      <c r="HU1183" s="22"/>
      <c r="HV1183" s="22"/>
      <c r="HW1183" s="22"/>
      <c r="HX1183" s="22"/>
      <c r="HY1183" s="22"/>
      <c r="HZ1183" s="22"/>
      <c r="IA1183" s="22"/>
      <c r="IB1183" s="22"/>
      <c r="IC1183" s="22"/>
      <c r="ID1183" s="22"/>
      <c r="IE1183" s="22"/>
      <c r="IF1183" s="22"/>
      <c r="IG1183" s="22"/>
      <c r="IH1183" s="22"/>
      <c r="II1183" s="22"/>
      <c r="IJ1183" s="22"/>
      <c r="IK1183" s="22"/>
      <c r="IL1183" s="22"/>
      <c r="IM1183" s="22"/>
      <c r="IN1183" s="22"/>
      <c r="IO1183" s="22"/>
    </row>
    <row r="1184" spans="1:249">
      <c r="A1184" s="32"/>
      <c r="B1184" s="22"/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3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  <c r="CC1184" s="22"/>
      <c r="CD1184" s="22"/>
      <c r="CE1184" s="22"/>
      <c r="CF1184" s="22"/>
      <c r="CG1184" s="22"/>
      <c r="CH1184" s="22"/>
      <c r="CI1184" s="22"/>
      <c r="CJ1184" s="22"/>
      <c r="CK1184" s="22"/>
      <c r="CL1184" s="22"/>
      <c r="CM1184" s="22"/>
      <c r="CN1184" s="22"/>
      <c r="CO1184" s="22"/>
      <c r="CP1184" s="22"/>
      <c r="CQ1184" s="22"/>
      <c r="CR1184" s="22"/>
      <c r="CS1184" s="22"/>
      <c r="CT1184" s="22"/>
      <c r="CU1184" s="22"/>
      <c r="CV1184" s="22"/>
      <c r="CW1184" s="22"/>
      <c r="CX1184" s="22"/>
      <c r="CY1184" s="22"/>
      <c r="CZ1184" s="22"/>
      <c r="DA1184" s="22"/>
      <c r="DB1184" s="22"/>
      <c r="DC1184" s="22"/>
      <c r="DD1184" s="22"/>
      <c r="DE1184" s="22"/>
      <c r="DF1184" s="22"/>
      <c r="DG1184" s="22"/>
      <c r="DH1184" s="22"/>
      <c r="DI1184" s="22"/>
      <c r="DJ1184" s="22"/>
      <c r="DK1184" s="22"/>
      <c r="DL1184" s="22"/>
      <c r="DM1184" s="22"/>
      <c r="DN1184" s="22"/>
      <c r="DO1184" s="22"/>
      <c r="DP1184" s="22"/>
      <c r="DQ1184" s="22"/>
      <c r="DR1184" s="22"/>
      <c r="DS1184" s="22"/>
      <c r="DT1184" s="22"/>
      <c r="DU1184" s="22"/>
      <c r="DV1184" s="22"/>
      <c r="DW1184" s="22"/>
      <c r="DX1184" s="22"/>
      <c r="DY1184" s="22"/>
      <c r="DZ1184" s="22"/>
      <c r="EA1184" s="22"/>
      <c r="EB1184" s="22"/>
      <c r="EC1184" s="22"/>
      <c r="ED1184" s="22"/>
      <c r="EE1184" s="22"/>
      <c r="EF1184" s="22"/>
      <c r="EG1184" s="22"/>
      <c r="EH1184" s="22"/>
      <c r="EI1184" s="22"/>
      <c r="EJ1184" s="22"/>
      <c r="EK1184" s="22"/>
      <c r="EL1184" s="22"/>
      <c r="EM1184" s="22"/>
      <c r="EN1184" s="22"/>
      <c r="EO1184" s="22"/>
      <c r="EP1184" s="22"/>
      <c r="EQ1184" s="22"/>
      <c r="ER1184" s="22"/>
      <c r="ES1184" s="22"/>
      <c r="ET1184" s="22"/>
      <c r="EU1184" s="22"/>
      <c r="EV1184" s="22"/>
      <c r="EW1184" s="22"/>
      <c r="EX1184" s="22"/>
      <c r="EY1184" s="22"/>
      <c r="EZ1184" s="22"/>
      <c r="FA1184" s="22"/>
      <c r="FB1184" s="22"/>
      <c r="FC1184" s="22"/>
      <c r="FD1184" s="22"/>
      <c r="FE1184" s="22"/>
      <c r="FF1184" s="22"/>
      <c r="FG1184" s="22"/>
      <c r="FH1184" s="22"/>
      <c r="FI1184" s="22"/>
      <c r="FJ1184" s="22"/>
      <c r="FK1184" s="22"/>
      <c r="FL1184" s="22"/>
      <c r="FM1184" s="22"/>
      <c r="FN1184" s="22"/>
      <c r="FO1184" s="22"/>
      <c r="FP1184" s="22"/>
      <c r="FQ1184" s="22"/>
      <c r="FR1184" s="22"/>
      <c r="FS1184" s="22"/>
      <c r="FT1184" s="22"/>
      <c r="FU1184" s="22"/>
      <c r="FV1184" s="22"/>
      <c r="FW1184" s="22"/>
      <c r="FX1184" s="22"/>
      <c r="FY1184" s="22"/>
      <c r="FZ1184" s="22"/>
      <c r="GA1184" s="22"/>
      <c r="GB1184" s="22"/>
      <c r="GC1184" s="22"/>
      <c r="GD1184" s="22"/>
      <c r="GE1184" s="22"/>
      <c r="GF1184" s="22"/>
      <c r="GG1184" s="22"/>
      <c r="GH1184" s="22"/>
      <c r="GI1184" s="22"/>
      <c r="GJ1184" s="22"/>
      <c r="GK1184" s="22"/>
      <c r="GL1184" s="22"/>
      <c r="GM1184" s="22"/>
      <c r="GN1184" s="22"/>
      <c r="GO1184" s="22"/>
      <c r="GP1184" s="22"/>
      <c r="GQ1184" s="22"/>
      <c r="GR1184" s="22"/>
      <c r="GS1184" s="22"/>
      <c r="GT1184" s="22"/>
      <c r="GU1184" s="22"/>
      <c r="GV1184" s="22"/>
      <c r="GW1184" s="22"/>
      <c r="GX1184" s="22"/>
      <c r="GY1184" s="22"/>
      <c r="GZ1184" s="22"/>
      <c r="HA1184" s="22"/>
      <c r="HB1184" s="22"/>
      <c r="HC1184" s="22"/>
      <c r="HD1184" s="22"/>
      <c r="HE1184" s="22"/>
      <c r="HF1184" s="22"/>
      <c r="HG1184" s="22"/>
      <c r="HH1184" s="22"/>
      <c r="HI1184" s="22"/>
      <c r="HJ1184" s="22"/>
      <c r="HK1184" s="22"/>
      <c r="HL1184" s="22"/>
      <c r="HM1184" s="22"/>
      <c r="HN1184" s="22"/>
      <c r="HO1184" s="22"/>
      <c r="HP1184" s="22"/>
      <c r="HQ1184" s="22"/>
      <c r="HR1184" s="22"/>
      <c r="HS1184" s="22"/>
      <c r="HT1184" s="22"/>
      <c r="HU1184" s="22"/>
      <c r="HV1184" s="22"/>
      <c r="HW1184" s="22"/>
      <c r="HX1184" s="22"/>
      <c r="HY1184" s="22"/>
      <c r="HZ1184" s="22"/>
      <c r="IA1184" s="22"/>
      <c r="IB1184" s="22"/>
      <c r="IC1184" s="22"/>
      <c r="ID1184" s="22"/>
      <c r="IE1184" s="22"/>
      <c r="IF1184" s="22"/>
      <c r="IG1184" s="22"/>
      <c r="IH1184" s="22"/>
      <c r="II1184" s="22"/>
      <c r="IJ1184" s="22"/>
      <c r="IK1184" s="22"/>
      <c r="IL1184" s="22"/>
      <c r="IM1184" s="22"/>
      <c r="IN1184" s="22"/>
      <c r="IO1184" s="22"/>
    </row>
    <row r="1185" spans="1:249">
      <c r="A1185" s="32"/>
      <c r="B1185" s="22"/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3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  <c r="CC1185" s="22"/>
      <c r="CD1185" s="22"/>
      <c r="CE1185" s="22"/>
      <c r="CF1185" s="22"/>
      <c r="CG1185" s="22"/>
      <c r="CH1185" s="22"/>
      <c r="CI1185" s="22"/>
      <c r="CJ1185" s="22"/>
      <c r="CK1185" s="22"/>
      <c r="CL1185" s="22"/>
      <c r="CM1185" s="22"/>
      <c r="CN1185" s="22"/>
      <c r="CO1185" s="22"/>
      <c r="CP1185" s="22"/>
      <c r="CQ1185" s="22"/>
      <c r="CR1185" s="22"/>
      <c r="CS1185" s="22"/>
      <c r="CT1185" s="22"/>
      <c r="CU1185" s="22"/>
      <c r="CV1185" s="22"/>
      <c r="CW1185" s="22"/>
      <c r="CX1185" s="22"/>
      <c r="CY1185" s="22"/>
      <c r="CZ1185" s="22"/>
      <c r="DA1185" s="22"/>
      <c r="DB1185" s="22"/>
      <c r="DC1185" s="22"/>
      <c r="DD1185" s="22"/>
      <c r="DE1185" s="22"/>
      <c r="DF1185" s="22"/>
      <c r="DG1185" s="22"/>
      <c r="DH1185" s="22"/>
      <c r="DI1185" s="22"/>
      <c r="DJ1185" s="22"/>
      <c r="DK1185" s="22"/>
      <c r="DL1185" s="22"/>
      <c r="DM1185" s="22"/>
      <c r="DN1185" s="22"/>
      <c r="DO1185" s="22"/>
      <c r="DP1185" s="22"/>
      <c r="DQ1185" s="22"/>
      <c r="DR1185" s="22"/>
      <c r="DS1185" s="22"/>
      <c r="DT1185" s="22"/>
      <c r="DU1185" s="22"/>
      <c r="DV1185" s="22"/>
      <c r="DW1185" s="22"/>
      <c r="DX1185" s="22"/>
      <c r="DY1185" s="22"/>
      <c r="DZ1185" s="22"/>
      <c r="EA1185" s="22"/>
      <c r="EB1185" s="22"/>
      <c r="EC1185" s="22"/>
      <c r="ED1185" s="22"/>
      <c r="EE1185" s="22"/>
      <c r="EF1185" s="22"/>
      <c r="EG1185" s="22"/>
      <c r="EH1185" s="22"/>
      <c r="EI1185" s="22"/>
      <c r="EJ1185" s="22"/>
      <c r="EK1185" s="22"/>
      <c r="EL1185" s="22"/>
      <c r="EM1185" s="22"/>
      <c r="EN1185" s="22"/>
      <c r="EO1185" s="22"/>
      <c r="EP1185" s="22"/>
      <c r="EQ1185" s="22"/>
      <c r="ER1185" s="22"/>
      <c r="ES1185" s="22"/>
      <c r="ET1185" s="22"/>
      <c r="EU1185" s="22"/>
      <c r="EV1185" s="22"/>
      <c r="EW1185" s="22"/>
      <c r="EX1185" s="22"/>
      <c r="EY1185" s="22"/>
      <c r="EZ1185" s="22"/>
      <c r="FA1185" s="22"/>
      <c r="FB1185" s="22"/>
      <c r="FC1185" s="22"/>
      <c r="FD1185" s="22"/>
      <c r="FE1185" s="22"/>
      <c r="FF1185" s="22"/>
      <c r="FG1185" s="22"/>
      <c r="FH1185" s="22"/>
      <c r="FI1185" s="22"/>
      <c r="FJ1185" s="22"/>
      <c r="FK1185" s="22"/>
      <c r="FL1185" s="22"/>
      <c r="FM1185" s="22"/>
      <c r="FN1185" s="22"/>
      <c r="FO1185" s="22"/>
      <c r="FP1185" s="22"/>
      <c r="FQ1185" s="22"/>
      <c r="FR1185" s="22"/>
      <c r="FS1185" s="22"/>
      <c r="FT1185" s="22"/>
      <c r="FU1185" s="22"/>
      <c r="FV1185" s="22"/>
      <c r="FW1185" s="22"/>
      <c r="FX1185" s="22"/>
      <c r="FY1185" s="22"/>
      <c r="FZ1185" s="22"/>
      <c r="GA1185" s="22"/>
      <c r="GB1185" s="22"/>
      <c r="GC1185" s="22"/>
      <c r="GD1185" s="22"/>
      <c r="GE1185" s="22"/>
      <c r="GF1185" s="22"/>
      <c r="GG1185" s="22"/>
      <c r="GH1185" s="22"/>
      <c r="GI1185" s="22"/>
      <c r="GJ1185" s="22"/>
      <c r="GK1185" s="22"/>
      <c r="GL1185" s="22"/>
      <c r="GM1185" s="22"/>
      <c r="GN1185" s="22"/>
      <c r="GO1185" s="22"/>
      <c r="GP1185" s="22"/>
      <c r="GQ1185" s="22"/>
      <c r="GR1185" s="22"/>
      <c r="GS1185" s="22"/>
      <c r="GT1185" s="22"/>
      <c r="GU1185" s="22"/>
      <c r="GV1185" s="22"/>
      <c r="GW1185" s="22"/>
      <c r="GX1185" s="22"/>
      <c r="GY1185" s="22"/>
      <c r="GZ1185" s="22"/>
      <c r="HA1185" s="22"/>
      <c r="HB1185" s="22"/>
      <c r="HC1185" s="22"/>
      <c r="HD1185" s="22"/>
      <c r="HE1185" s="22"/>
      <c r="HF1185" s="22"/>
      <c r="HG1185" s="22"/>
      <c r="HH1185" s="22"/>
      <c r="HI1185" s="22"/>
      <c r="HJ1185" s="22"/>
      <c r="HK1185" s="22"/>
      <c r="HL1185" s="22"/>
      <c r="HM1185" s="22"/>
      <c r="HN1185" s="22"/>
      <c r="HO1185" s="22"/>
      <c r="HP1185" s="22"/>
      <c r="HQ1185" s="22"/>
      <c r="HR1185" s="22"/>
      <c r="HS1185" s="22"/>
      <c r="HT1185" s="22"/>
      <c r="HU1185" s="22"/>
      <c r="HV1185" s="22"/>
      <c r="HW1185" s="22"/>
      <c r="HX1185" s="22"/>
      <c r="HY1185" s="22"/>
      <c r="HZ1185" s="22"/>
      <c r="IA1185" s="22"/>
      <c r="IB1185" s="22"/>
      <c r="IC1185" s="22"/>
      <c r="ID1185" s="22"/>
      <c r="IE1185" s="22"/>
      <c r="IF1185" s="22"/>
      <c r="IG1185" s="22"/>
      <c r="IH1185" s="22"/>
      <c r="II1185" s="22"/>
      <c r="IJ1185" s="22"/>
      <c r="IK1185" s="22"/>
      <c r="IL1185" s="22"/>
      <c r="IM1185" s="22"/>
      <c r="IN1185" s="22"/>
      <c r="IO1185" s="22"/>
    </row>
    <row r="1186" spans="1:249">
      <c r="A1186" s="32"/>
      <c r="B1186" s="22"/>
      <c r="C1186" s="22"/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3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2"/>
      <c r="BL1186" s="22"/>
      <c r="BM1186" s="22"/>
      <c r="BN1186" s="22"/>
      <c r="BO1186" s="22"/>
      <c r="BP1186" s="22"/>
      <c r="BQ1186" s="22"/>
      <c r="BR1186" s="22"/>
      <c r="BS1186" s="22"/>
      <c r="BT1186" s="22"/>
      <c r="BU1186" s="22"/>
      <c r="BV1186" s="22"/>
      <c r="BW1186" s="22"/>
      <c r="BX1186" s="22"/>
      <c r="BY1186" s="22"/>
      <c r="BZ1186" s="22"/>
      <c r="CA1186" s="22"/>
      <c r="CB1186" s="22"/>
      <c r="CC1186" s="22"/>
      <c r="CD1186" s="22"/>
      <c r="CE1186" s="22"/>
      <c r="CF1186" s="22"/>
      <c r="CG1186" s="22"/>
      <c r="CH1186" s="22"/>
      <c r="CI1186" s="22"/>
      <c r="CJ1186" s="22"/>
      <c r="CK1186" s="22"/>
      <c r="CL1186" s="22"/>
      <c r="CM1186" s="22"/>
      <c r="CN1186" s="22"/>
      <c r="CO1186" s="22"/>
      <c r="CP1186" s="22"/>
      <c r="CQ1186" s="22"/>
      <c r="CR1186" s="22"/>
      <c r="CS1186" s="22"/>
      <c r="CT1186" s="22"/>
      <c r="CU1186" s="22"/>
      <c r="CV1186" s="22"/>
      <c r="CW1186" s="22"/>
      <c r="CX1186" s="22"/>
      <c r="CY1186" s="22"/>
      <c r="CZ1186" s="22"/>
      <c r="DA1186" s="22"/>
      <c r="DB1186" s="22"/>
      <c r="DC1186" s="22"/>
      <c r="DD1186" s="22"/>
      <c r="DE1186" s="22"/>
      <c r="DF1186" s="22"/>
      <c r="DG1186" s="22"/>
      <c r="DH1186" s="22"/>
      <c r="DI1186" s="22"/>
      <c r="DJ1186" s="22"/>
      <c r="DK1186" s="22"/>
      <c r="DL1186" s="22"/>
      <c r="DM1186" s="22"/>
      <c r="DN1186" s="22"/>
      <c r="DO1186" s="22"/>
      <c r="DP1186" s="22"/>
      <c r="DQ1186" s="22"/>
      <c r="DR1186" s="22"/>
      <c r="DS1186" s="22"/>
      <c r="DT1186" s="22"/>
      <c r="DU1186" s="22"/>
      <c r="DV1186" s="22"/>
      <c r="DW1186" s="22"/>
      <c r="DX1186" s="22"/>
      <c r="DY1186" s="22"/>
      <c r="DZ1186" s="22"/>
      <c r="EA1186" s="22"/>
      <c r="EB1186" s="22"/>
      <c r="EC1186" s="22"/>
      <c r="ED1186" s="22"/>
      <c r="EE1186" s="22"/>
      <c r="EF1186" s="22"/>
      <c r="EG1186" s="22"/>
      <c r="EH1186" s="22"/>
      <c r="EI1186" s="22"/>
      <c r="EJ1186" s="22"/>
      <c r="EK1186" s="22"/>
      <c r="EL1186" s="22"/>
      <c r="EM1186" s="22"/>
      <c r="EN1186" s="22"/>
      <c r="EO1186" s="22"/>
      <c r="EP1186" s="22"/>
      <c r="EQ1186" s="22"/>
      <c r="ER1186" s="22"/>
      <c r="ES1186" s="22"/>
      <c r="ET1186" s="22"/>
      <c r="EU1186" s="22"/>
      <c r="EV1186" s="22"/>
      <c r="EW1186" s="22"/>
      <c r="EX1186" s="22"/>
      <c r="EY1186" s="22"/>
      <c r="EZ1186" s="22"/>
      <c r="FA1186" s="22"/>
      <c r="FB1186" s="22"/>
      <c r="FC1186" s="22"/>
      <c r="FD1186" s="22"/>
      <c r="FE1186" s="22"/>
      <c r="FF1186" s="22"/>
      <c r="FG1186" s="22"/>
      <c r="FH1186" s="22"/>
      <c r="FI1186" s="22"/>
      <c r="FJ1186" s="22"/>
      <c r="FK1186" s="22"/>
      <c r="FL1186" s="22"/>
      <c r="FM1186" s="22"/>
      <c r="FN1186" s="22"/>
      <c r="FO1186" s="22"/>
      <c r="FP1186" s="22"/>
      <c r="FQ1186" s="22"/>
      <c r="FR1186" s="22"/>
      <c r="FS1186" s="22"/>
      <c r="FT1186" s="22"/>
      <c r="FU1186" s="22"/>
      <c r="FV1186" s="22"/>
      <c r="FW1186" s="22"/>
      <c r="FX1186" s="22"/>
      <c r="FY1186" s="22"/>
      <c r="FZ1186" s="22"/>
      <c r="GA1186" s="22"/>
      <c r="GB1186" s="22"/>
      <c r="GC1186" s="22"/>
      <c r="GD1186" s="22"/>
      <c r="GE1186" s="22"/>
      <c r="GF1186" s="22"/>
      <c r="GG1186" s="22"/>
      <c r="GH1186" s="22"/>
      <c r="GI1186" s="22"/>
      <c r="GJ1186" s="22"/>
      <c r="GK1186" s="22"/>
      <c r="GL1186" s="22"/>
      <c r="GM1186" s="22"/>
      <c r="GN1186" s="22"/>
      <c r="GO1186" s="22"/>
      <c r="GP1186" s="22"/>
      <c r="GQ1186" s="22"/>
      <c r="GR1186" s="22"/>
      <c r="GS1186" s="22"/>
      <c r="GT1186" s="22"/>
      <c r="GU1186" s="22"/>
      <c r="GV1186" s="22"/>
      <c r="GW1186" s="22"/>
      <c r="GX1186" s="22"/>
      <c r="GY1186" s="22"/>
      <c r="GZ1186" s="22"/>
      <c r="HA1186" s="22"/>
      <c r="HB1186" s="22"/>
      <c r="HC1186" s="22"/>
      <c r="HD1186" s="22"/>
      <c r="HE1186" s="22"/>
      <c r="HF1186" s="22"/>
      <c r="HG1186" s="22"/>
      <c r="HH1186" s="22"/>
      <c r="HI1186" s="22"/>
      <c r="HJ1186" s="22"/>
      <c r="HK1186" s="22"/>
      <c r="HL1186" s="22"/>
      <c r="HM1186" s="22"/>
      <c r="HN1186" s="22"/>
      <c r="HO1186" s="22"/>
      <c r="HP1186" s="22"/>
      <c r="HQ1186" s="22"/>
      <c r="HR1186" s="22"/>
      <c r="HS1186" s="22"/>
      <c r="HT1186" s="22"/>
      <c r="HU1186" s="22"/>
      <c r="HV1186" s="22"/>
      <c r="HW1186" s="22"/>
      <c r="HX1186" s="22"/>
      <c r="HY1186" s="22"/>
      <c r="HZ1186" s="22"/>
      <c r="IA1186" s="22"/>
      <c r="IB1186" s="22"/>
      <c r="IC1186" s="22"/>
      <c r="ID1186" s="22"/>
      <c r="IE1186" s="22"/>
      <c r="IF1186" s="22"/>
      <c r="IG1186" s="22"/>
      <c r="IH1186" s="22"/>
      <c r="II1186" s="22"/>
      <c r="IJ1186" s="22"/>
      <c r="IK1186" s="22"/>
      <c r="IL1186" s="22"/>
      <c r="IM1186" s="22"/>
      <c r="IN1186" s="22"/>
      <c r="IO1186" s="22"/>
    </row>
    <row r="1187" spans="1:249">
      <c r="A1187" s="32"/>
      <c r="B1187" s="22"/>
      <c r="C1187" s="22"/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3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  <c r="CC1187" s="22"/>
      <c r="CD1187" s="22"/>
      <c r="CE1187" s="22"/>
      <c r="CF1187" s="22"/>
      <c r="CG1187" s="22"/>
      <c r="CH1187" s="22"/>
      <c r="CI1187" s="22"/>
      <c r="CJ1187" s="22"/>
      <c r="CK1187" s="22"/>
      <c r="CL1187" s="22"/>
      <c r="CM1187" s="22"/>
      <c r="CN1187" s="22"/>
      <c r="CO1187" s="22"/>
      <c r="CP1187" s="22"/>
      <c r="CQ1187" s="22"/>
      <c r="CR1187" s="22"/>
      <c r="CS1187" s="22"/>
      <c r="CT1187" s="22"/>
      <c r="CU1187" s="22"/>
      <c r="CV1187" s="22"/>
      <c r="CW1187" s="22"/>
      <c r="CX1187" s="22"/>
      <c r="CY1187" s="22"/>
      <c r="CZ1187" s="22"/>
      <c r="DA1187" s="22"/>
      <c r="DB1187" s="22"/>
      <c r="DC1187" s="22"/>
      <c r="DD1187" s="22"/>
      <c r="DE1187" s="22"/>
      <c r="DF1187" s="22"/>
      <c r="DG1187" s="22"/>
      <c r="DH1187" s="22"/>
      <c r="DI1187" s="22"/>
      <c r="DJ1187" s="22"/>
      <c r="DK1187" s="22"/>
      <c r="DL1187" s="22"/>
      <c r="DM1187" s="22"/>
      <c r="DN1187" s="22"/>
      <c r="DO1187" s="22"/>
      <c r="DP1187" s="22"/>
      <c r="DQ1187" s="22"/>
      <c r="DR1187" s="22"/>
      <c r="DS1187" s="22"/>
      <c r="DT1187" s="22"/>
      <c r="DU1187" s="22"/>
      <c r="DV1187" s="22"/>
      <c r="DW1187" s="22"/>
      <c r="DX1187" s="22"/>
      <c r="DY1187" s="22"/>
      <c r="DZ1187" s="22"/>
      <c r="EA1187" s="22"/>
      <c r="EB1187" s="22"/>
      <c r="EC1187" s="22"/>
      <c r="ED1187" s="22"/>
      <c r="EE1187" s="22"/>
      <c r="EF1187" s="22"/>
      <c r="EG1187" s="22"/>
      <c r="EH1187" s="22"/>
      <c r="EI1187" s="22"/>
      <c r="EJ1187" s="22"/>
      <c r="EK1187" s="22"/>
      <c r="EL1187" s="22"/>
      <c r="EM1187" s="22"/>
      <c r="EN1187" s="22"/>
      <c r="EO1187" s="22"/>
      <c r="EP1187" s="22"/>
      <c r="EQ1187" s="22"/>
      <c r="ER1187" s="22"/>
      <c r="ES1187" s="22"/>
      <c r="ET1187" s="22"/>
      <c r="EU1187" s="22"/>
      <c r="EV1187" s="22"/>
      <c r="EW1187" s="22"/>
      <c r="EX1187" s="22"/>
      <c r="EY1187" s="22"/>
      <c r="EZ1187" s="22"/>
      <c r="FA1187" s="22"/>
      <c r="FB1187" s="22"/>
      <c r="FC1187" s="22"/>
      <c r="FD1187" s="22"/>
      <c r="FE1187" s="22"/>
      <c r="FF1187" s="22"/>
      <c r="FG1187" s="22"/>
      <c r="FH1187" s="22"/>
      <c r="FI1187" s="22"/>
      <c r="FJ1187" s="22"/>
      <c r="FK1187" s="22"/>
      <c r="FL1187" s="22"/>
      <c r="FM1187" s="22"/>
      <c r="FN1187" s="22"/>
      <c r="FO1187" s="22"/>
      <c r="FP1187" s="22"/>
      <c r="FQ1187" s="22"/>
      <c r="FR1187" s="22"/>
      <c r="FS1187" s="22"/>
      <c r="FT1187" s="22"/>
      <c r="FU1187" s="22"/>
      <c r="FV1187" s="22"/>
      <c r="FW1187" s="22"/>
      <c r="FX1187" s="22"/>
      <c r="FY1187" s="22"/>
      <c r="FZ1187" s="22"/>
      <c r="GA1187" s="22"/>
      <c r="GB1187" s="22"/>
      <c r="GC1187" s="22"/>
      <c r="GD1187" s="22"/>
      <c r="GE1187" s="22"/>
      <c r="GF1187" s="22"/>
      <c r="GG1187" s="22"/>
      <c r="GH1187" s="22"/>
      <c r="GI1187" s="22"/>
      <c r="GJ1187" s="22"/>
      <c r="GK1187" s="22"/>
      <c r="GL1187" s="22"/>
      <c r="GM1187" s="22"/>
      <c r="GN1187" s="22"/>
      <c r="GO1187" s="22"/>
      <c r="GP1187" s="22"/>
      <c r="GQ1187" s="22"/>
      <c r="GR1187" s="22"/>
      <c r="GS1187" s="22"/>
      <c r="GT1187" s="22"/>
      <c r="GU1187" s="22"/>
      <c r="GV1187" s="22"/>
      <c r="GW1187" s="22"/>
      <c r="GX1187" s="22"/>
      <c r="GY1187" s="22"/>
      <c r="GZ1187" s="22"/>
      <c r="HA1187" s="22"/>
      <c r="HB1187" s="22"/>
      <c r="HC1187" s="22"/>
      <c r="HD1187" s="22"/>
      <c r="HE1187" s="22"/>
      <c r="HF1187" s="22"/>
      <c r="HG1187" s="22"/>
      <c r="HH1187" s="22"/>
      <c r="HI1187" s="22"/>
      <c r="HJ1187" s="22"/>
      <c r="HK1187" s="22"/>
      <c r="HL1187" s="22"/>
      <c r="HM1187" s="22"/>
      <c r="HN1187" s="22"/>
      <c r="HO1187" s="22"/>
      <c r="HP1187" s="22"/>
      <c r="HQ1187" s="22"/>
      <c r="HR1187" s="22"/>
      <c r="HS1187" s="22"/>
      <c r="HT1187" s="22"/>
      <c r="HU1187" s="22"/>
      <c r="HV1187" s="22"/>
      <c r="HW1187" s="22"/>
      <c r="HX1187" s="22"/>
      <c r="HY1187" s="22"/>
      <c r="HZ1187" s="22"/>
      <c r="IA1187" s="22"/>
      <c r="IB1187" s="22"/>
      <c r="IC1187" s="22"/>
      <c r="ID1187" s="22"/>
      <c r="IE1187" s="22"/>
      <c r="IF1187" s="22"/>
      <c r="IG1187" s="22"/>
      <c r="IH1187" s="22"/>
      <c r="II1187" s="22"/>
      <c r="IJ1187" s="22"/>
      <c r="IK1187" s="22"/>
      <c r="IL1187" s="22"/>
      <c r="IM1187" s="22"/>
      <c r="IN1187" s="22"/>
      <c r="IO1187" s="22"/>
    </row>
    <row r="1188" spans="1:249">
      <c r="A1188" s="32"/>
      <c r="B1188" s="22"/>
      <c r="C1188" s="22"/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3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  <c r="CC1188" s="22"/>
      <c r="CD1188" s="22"/>
      <c r="CE1188" s="22"/>
      <c r="CF1188" s="22"/>
      <c r="CG1188" s="22"/>
      <c r="CH1188" s="22"/>
      <c r="CI1188" s="22"/>
      <c r="CJ1188" s="22"/>
      <c r="CK1188" s="22"/>
      <c r="CL1188" s="22"/>
      <c r="CM1188" s="22"/>
      <c r="CN1188" s="22"/>
      <c r="CO1188" s="22"/>
      <c r="CP1188" s="22"/>
      <c r="CQ1188" s="22"/>
      <c r="CR1188" s="22"/>
      <c r="CS1188" s="22"/>
      <c r="CT1188" s="22"/>
      <c r="CU1188" s="22"/>
      <c r="CV1188" s="22"/>
      <c r="CW1188" s="22"/>
      <c r="CX1188" s="22"/>
      <c r="CY1188" s="22"/>
      <c r="CZ1188" s="22"/>
      <c r="DA1188" s="22"/>
      <c r="DB1188" s="22"/>
      <c r="DC1188" s="22"/>
      <c r="DD1188" s="22"/>
      <c r="DE1188" s="22"/>
      <c r="DF1188" s="22"/>
      <c r="DG1188" s="22"/>
      <c r="DH1188" s="22"/>
      <c r="DI1188" s="22"/>
      <c r="DJ1188" s="22"/>
      <c r="DK1188" s="22"/>
      <c r="DL1188" s="22"/>
      <c r="DM1188" s="22"/>
      <c r="DN1188" s="22"/>
      <c r="DO1188" s="22"/>
      <c r="DP1188" s="22"/>
      <c r="DQ1188" s="22"/>
      <c r="DR1188" s="22"/>
      <c r="DS1188" s="22"/>
      <c r="DT1188" s="22"/>
      <c r="DU1188" s="22"/>
      <c r="DV1188" s="22"/>
      <c r="DW1188" s="22"/>
      <c r="DX1188" s="22"/>
      <c r="DY1188" s="22"/>
      <c r="DZ1188" s="22"/>
      <c r="EA1188" s="22"/>
      <c r="EB1188" s="22"/>
      <c r="EC1188" s="22"/>
      <c r="ED1188" s="22"/>
      <c r="EE1188" s="22"/>
      <c r="EF1188" s="22"/>
      <c r="EG1188" s="22"/>
      <c r="EH1188" s="22"/>
      <c r="EI1188" s="22"/>
      <c r="EJ1188" s="22"/>
      <c r="EK1188" s="22"/>
      <c r="EL1188" s="22"/>
      <c r="EM1188" s="22"/>
      <c r="EN1188" s="22"/>
      <c r="EO1188" s="22"/>
      <c r="EP1188" s="22"/>
      <c r="EQ1188" s="22"/>
      <c r="ER1188" s="22"/>
      <c r="ES1188" s="22"/>
      <c r="ET1188" s="22"/>
      <c r="EU1188" s="22"/>
      <c r="EV1188" s="22"/>
      <c r="EW1188" s="22"/>
      <c r="EX1188" s="22"/>
      <c r="EY1188" s="22"/>
      <c r="EZ1188" s="22"/>
      <c r="FA1188" s="22"/>
      <c r="FB1188" s="22"/>
      <c r="FC1188" s="22"/>
      <c r="FD1188" s="22"/>
      <c r="FE1188" s="22"/>
      <c r="FF1188" s="22"/>
      <c r="FG1188" s="22"/>
      <c r="FH1188" s="22"/>
      <c r="FI1188" s="22"/>
      <c r="FJ1188" s="22"/>
      <c r="FK1188" s="22"/>
      <c r="FL1188" s="22"/>
      <c r="FM1188" s="22"/>
      <c r="FN1188" s="22"/>
      <c r="FO1188" s="22"/>
      <c r="FP1188" s="22"/>
      <c r="FQ1188" s="22"/>
      <c r="FR1188" s="22"/>
      <c r="FS1188" s="22"/>
      <c r="FT1188" s="22"/>
      <c r="FU1188" s="22"/>
      <c r="FV1188" s="22"/>
      <c r="FW1188" s="22"/>
      <c r="FX1188" s="22"/>
      <c r="FY1188" s="22"/>
      <c r="FZ1188" s="22"/>
      <c r="GA1188" s="22"/>
      <c r="GB1188" s="22"/>
      <c r="GC1188" s="22"/>
      <c r="GD1188" s="22"/>
      <c r="GE1188" s="22"/>
      <c r="GF1188" s="22"/>
      <c r="GG1188" s="22"/>
      <c r="GH1188" s="22"/>
      <c r="GI1188" s="22"/>
      <c r="GJ1188" s="22"/>
      <c r="GK1188" s="22"/>
      <c r="GL1188" s="22"/>
      <c r="GM1188" s="22"/>
      <c r="GN1188" s="22"/>
      <c r="GO1188" s="22"/>
      <c r="GP1188" s="22"/>
      <c r="GQ1188" s="22"/>
      <c r="GR1188" s="22"/>
      <c r="GS1188" s="22"/>
      <c r="GT1188" s="22"/>
      <c r="GU1188" s="22"/>
      <c r="GV1188" s="22"/>
      <c r="GW1188" s="22"/>
      <c r="GX1188" s="22"/>
      <c r="GY1188" s="22"/>
      <c r="GZ1188" s="22"/>
      <c r="HA1188" s="22"/>
      <c r="HB1188" s="22"/>
      <c r="HC1188" s="22"/>
      <c r="HD1188" s="22"/>
      <c r="HE1188" s="22"/>
      <c r="HF1188" s="22"/>
      <c r="HG1188" s="22"/>
      <c r="HH1188" s="22"/>
      <c r="HI1188" s="22"/>
      <c r="HJ1188" s="22"/>
      <c r="HK1188" s="22"/>
      <c r="HL1188" s="22"/>
      <c r="HM1188" s="22"/>
      <c r="HN1188" s="22"/>
      <c r="HO1188" s="22"/>
      <c r="HP1188" s="22"/>
      <c r="HQ1188" s="22"/>
      <c r="HR1188" s="22"/>
      <c r="HS1188" s="22"/>
      <c r="HT1188" s="22"/>
      <c r="HU1188" s="22"/>
      <c r="HV1188" s="22"/>
      <c r="HW1188" s="22"/>
      <c r="HX1188" s="22"/>
      <c r="HY1188" s="22"/>
      <c r="HZ1188" s="22"/>
      <c r="IA1188" s="22"/>
      <c r="IB1188" s="22"/>
      <c r="IC1188" s="22"/>
      <c r="ID1188" s="22"/>
      <c r="IE1188" s="22"/>
      <c r="IF1188" s="22"/>
      <c r="IG1188" s="22"/>
      <c r="IH1188" s="22"/>
      <c r="II1188" s="22"/>
      <c r="IJ1188" s="22"/>
      <c r="IK1188" s="22"/>
      <c r="IL1188" s="22"/>
      <c r="IM1188" s="22"/>
      <c r="IN1188" s="22"/>
      <c r="IO1188" s="22"/>
    </row>
    <row r="1189" spans="1:249">
      <c r="A1189" s="32"/>
      <c r="B1189" s="22"/>
      <c r="C1189" s="22"/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3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  <c r="CC1189" s="22"/>
      <c r="CD1189" s="22"/>
      <c r="CE1189" s="22"/>
      <c r="CF1189" s="22"/>
      <c r="CG1189" s="22"/>
      <c r="CH1189" s="22"/>
      <c r="CI1189" s="22"/>
      <c r="CJ1189" s="22"/>
      <c r="CK1189" s="22"/>
      <c r="CL1189" s="22"/>
      <c r="CM1189" s="22"/>
      <c r="CN1189" s="22"/>
      <c r="CO1189" s="22"/>
      <c r="CP1189" s="22"/>
      <c r="CQ1189" s="22"/>
      <c r="CR1189" s="22"/>
      <c r="CS1189" s="22"/>
      <c r="CT1189" s="22"/>
      <c r="CU1189" s="22"/>
      <c r="CV1189" s="22"/>
      <c r="CW1189" s="22"/>
      <c r="CX1189" s="22"/>
      <c r="CY1189" s="22"/>
      <c r="CZ1189" s="22"/>
      <c r="DA1189" s="22"/>
      <c r="DB1189" s="22"/>
      <c r="DC1189" s="22"/>
      <c r="DD1189" s="22"/>
      <c r="DE1189" s="22"/>
      <c r="DF1189" s="22"/>
      <c r="DG1189" s="22"/>
      <c r="DH1189" s="22"/>
      <c r="DI1189" s="22"/>
      <c r="DJ1189" s="22"/>
      <c r="DK1189" s="22"/>
      <c r="DL1189" s="22"/>
      <c r="DM1189" s="22"/>
      <c r="DN1189" s="22"/>
      <c r="DO1189" s="22"/>
      <c r="DP1189" s="22"/>
      <c r="DQ1189" s="22"/>
      <c r="DR1189" s="22"/>
      <c r="DS1189" s="22"/>
      <c r="DT1189" s="22"/>
      <c r="DU1189" s="22"/>
      <c r="DV1189" s="22"/>
      <c r="DW1189" s="22"/>
      <c r="DX1189" s="22"/>
      <c r="DY1189" s="22"/>
      <c r="DZ1189" s="22"/>
      <c r="EA1189" s="22"/>
      <c r="EB1189" s="22"/>
      <c r="EC1189" s="22"/>
      <c r="ED1189" s="22"/>
      <c r="EE1189" s="22"/>
      <c r="EF1189" s="22"/>
      <c r="EG1189" s="22"/>
      <c r="EH1189" s="22"/>
      <c r="EI1189" s="22"/>
      <c r="EJ1189" s="22"/>
      <c r="EK1189" s="22"/>
      <c r="EL1189" s="22"/>
      <c r="EM1189" s="22"/>
      <c r="EN1189" s="22"/>
      <c r="EO1189" s="22"/>
      <c r="EP1189" s="22"/>
      <c r="EQ1189" s="22"/>
      <c r="ER1189" s="22"/>
      <c r="ES1189" s="22"/>
      <c r="ET1189" s="22"/>
      <c r="EU1189" s="22"/>
      <c r="EV1189" s="22"/>
      <c r="EW1189" s="22"/>
      <c r="EX1189" s="22"/>
      <c r="EY1189" s="22"/>
      <c r="EZ1189" s="22"/>
      <c r="FA1189" s="22"/>
      <c r="FB1189" s="22"/>
      <c r="FC1189" s="22"/>
      <c r="FD1189" s="22"/>
      <c r="FE1189" s="22"/>
      <c r="FF1189" s="22"/>
      <c r="FG1189" s="22"/>
      <c r="FH1189" s="22"/>
      <c r="FI1189" s="22"/>
      <c r="FJ1189" s="22"/>
      <c r="FK1189" s="22"/>
      <c r="FL1189" s="22"/>
      <c r="FM1189" s="22"/>
      <c r="FN1189" s="22"/>
      <c r="FO1189" s="22"/>
      <c r="FP1189" s="22"/>
      <c r="FQ1189" s="22"/>
      <c r="FR1189" s="22"/>
      <c r="FS1189" s="22"/>
      <c r="FT1189" s="22"/>
      <c r="FU1189" s="22"/>
      <c r="FV1189" s="22"/>
      <c r="FW1189" s="22"/>
      <c r="FX1189" s="22"/>
      <c r="FY1189" s="22"/>
      <c r="FZ1189" s="22"/>
      <c r="GA1189" s="22"/>
      <c r="GB1189" s="22"/>
      <c r="GC1189" s="22"/>
      <c r="GD1189" s="22"/>
      <c r="GE1189" s="22"/>
      <c r="GF1189" s="22"/>
      <c r="GG1189" s="22"/>
      <c r="GH1189" s="22"/>
      <c r="GI1189" s="22"/>
      <c r="GJ1189" s="22"/>
      <c r="GK1189" s="22"/>
      <c r="GL1189" s="22"/>
      <c r="GM1189" s="22"/>
      <c r="GN1189" s="22"/>
      <c r="GO1189" s="22"/>
      <c r="GP1189" s="22"/>
      <c r="GQ1189" s="22"/>
      <c r="GR1189" s="22"/>
      <c r="GS1189" s="22"/>
      <c r="GT1189" s="22"/>
      <c r="GU1189" s="22"/>
      <c r="GV1189" s="22"/>
      <c r="GW1189" s="22"/>
      <c r="GX1189" s="22"/>
      <c r="GY1189" s="22"/>
      <c r="GZ1189" s="22"/>
      <c r="HA1189" s="22"/>
      <c r="HB1189" s="22"/>
      <c r="HC1189" s="22"/>
      <c r="HD1189" s="22"/>
      <c r="HE1189" s="22"/>
      <c r="HF1189" s="22"/>
      <c r="HG1189" s="22"/>
      <c r="HH1189" s="22"/>
      <c r="HI1189" s="22"/>
      <c r="HJ1189" s="22"/>
      <c r="HK1189" s="22"/>
      <c r="HL1189" s="22"/>
      <c r="HM1189" s="22"/>
      <c r="HN1189" s="22"/>
      <c r="HO1189" s="22"/>
      <c r="HP1189" s="22"/>
      <c r="HQ1189" s="22"/>
      <c r="HR1189" s="22"/>
      <c r="HS1189" s="22"/>
      <c r="HT1189" s="22"/>
      <c r="HU1189" s="22"/>
      <c r="HV1189" s="22"/>
      <c r="HW1189" s="22"/>
      <c r="HX1189" s="22"/>
      <c r="HY1189" s="22"/>
      <c r="HZ1189" s="22"/>
      <c r="IA1189" s="22"/>
      <c r="IB1189" s="22"/>
      <c r="IC1189" s="22"/>
      <c r="ID1189" s="22"/>
      <c r="IE1189" s="22"/>
      <c r="IF1189" s="22"/>
      <c r="IG1189" s="22"/>
      <c r="IH1189" s="22"/>
      <c r="II1189" s="22"/>
      <c r="IJ1189" s="22"/>
      <c r="IK1189" s="22"/>
      <c r="IL1189" s="22"/>
      <c r="IM1189" s="22"/>
      <c r="IN1189" s="22"/>
      <c r="IO1189" s="22"/>
    </row>
    <row r="1190" spans="1:249">
      <c r="A1190" s="32"/>
      <c r="B1190" s="22"/>
      <c r="C1190" s="22"/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3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  <c r="CC1190" s="22"/>
      <c r="CD1190" s="22"/>
      <c r="CE1190" s="22"/>
      <c r="CF1190" s="22"/>
      <c r="CG1190" s="22"/>
      <c r="CH1190" s="22"/>
      <c r="CI1190" s="22"/>
      <c r="CJ1190" s="22"/>
      <c r="CK1190" s="22"/>
      <c r="CL1190" s="22"/>
      <c r="CM1190" s="22"/>
      <c r="CN1190" s="22"/>
      <c r="CO1190" s="22"/>
      <c r="CP1190" s="22"/>
      <c r="CQ1190" s="22"/>
      <c r="CR1190" s="22"/>
      <c r="CS1190" s="22"/>
      <c r="CT1190" s="22"/>
      <c r="CU1190" s="22"/>
      <c r="CV1190" s="22"/>
      <c r="CW1190" s="22"/>
      <c r="CX1190" s="22"/>
      <c r="CY1190" s="22"/>
      <c r="CZ1190" s="22"/>
      <c r="DA1190" s="22"/>
      <c r="DB1190" s="22"/>
      <c r="DC1190" s="22"/>
      <c r="DD1190" s="22"/>
      <c r="DE1190" s="22"/>
      <c r="DF1190" s="22"/>
      <c r="DG1190" s="22"/>
      <c r="DH1190" s="22"/>
      <c r="DI1190" s="22"/>
      <c r="DJ1190" s="22"/>
      <c r="DK1190" s="22"/>
      <c r="DL1190" s="22"/>
      <c r="DM1190" s="22"/>
      <c r="DN1190" s="22"/>
      <c r="DO1190" s="22"/>
      <c r="DP1190" s="22"/>
      <c r="DQ1190" s="22"/>
      <c r="DR1190" s="22"/>
      <c r="DS1190" s="22"/>
      <c r="DT1190" s="22"/>
      <c r="DU1190" s="22"/>
      <c r="DV1190" s="22"/>
      <c r="DW1190" s="22"/>
      <c r="DX1190" s="22"/>
      <c r="DY1190" s="22"/>
      <c r="DZ1190" s="22"/>
      <c r="EA1190" s="22"/>
      <c r="EB1190" s="22"/>
      <c r="EC1190" s="22"/>
      <c r="ED1190" s="22"/>
      <c r="EE1190" s="22"/>
      <c r="EF1190" s="22"/>
      <c r="EG1190" s="22"/>
      <c r="EH1190" s="22"/>
      <c r="EI1190" s="22"/>
      <c r="EJ1190" s="22"/>
      <c r="EK1190" s="22"/>
      <c r="EL1190" s="22"/>
      <c r="EM1190" s="22"/>
      <c r="EN1190" s="22"/>
      <c r="EO1190" s="22"/>
      <c r="EP1190" s="22"/>
      <c r="EQ1190" s="22"/>
      <c r="ER1190" s="22"/>
      <c r="ES1190" s="22"/>
      <c r="ET1190" s="22"/>
      <c r="EU1190" s="22"/>
      <c r="EV1190" s="22"/>
      <c r="EW1190" s="22"/>
      <c r="EX1190" s="22"/>
      <c r="EY1190" s="22"/>
      <c r="EZ1190" s="22"/>
      <c r="FA1190" s="22"/>
      <c r="FB1190" s="22"/>
      <c r="FC1190" s="22"/>
      <c r="FD1190" s="22"/>
      <c r="FE1190" s="22"/>
      <c r="FF1190" s="22"/>
      <c r="FG1190" s="22"/>
      <c r="FH1190" s="22"/>
      <c r="FI1190" s="22"/>
      <c r="FJ1190" s="22"/>
      <c r="FK1190" s="22"/>
      <c r="FL1190" s="22"/>
      <c r="FM1190" s="22"/>
      <c r="FN1190" s="22"/>
      <c r="FO1190" s="22"/>
      <c r="FP1190" s="22"/>
      <c r="FQ1190" s="22"/>
      <c r="FR1190" s="22"/>
      <c r="FS1190" s="22"/>
      <c r="FT1190" s="22"/>
      <c r="FU1190" s="22"/>
      <c r="FV1190" s="22"/>
      <c r="FW1190" s="22"/>
      <c r="FX1190" s="22"/>
      <c r="FY1190" s="22"/>
      <c r="FZ1190" s="22"/>
      <c r="GA1190" s="22"/>
      <c r="GB1190" s="22"/>
      <c r="GC1190" s="22"/>
      <c r="GD1190" s="22"/>
      <c r="GE1190" s="22"/>
      <c r="GF1190" s="22"/>
      <c r="GG1190" s="22"/>
      <c r="GH1190" s="22"/>
      <c r="GI1190" s="22"/>
      <c r="GJ1190" s="22"/>
      <c r="GK1190" s="22"/>
      <c r="GL1190" s="22"/>
      <c r="GM1190" s="22"/>
      <c r="GN1190" s="22"/>
      <c r="GO1190" s="22"/>
      <c r="GP1190" s="22"/>
      <c r="GQ1190" s="22"/>
      <c r="GR1190" s="22"/>
      <c r="GS1190" s="22"/>
      <c r="GT1190" s="22"/>
      <c r="GU1190" s="22"/>
      <c r="GV1190" s="22"/>
      <c r="GW1190" s="22"/>
      <c r="GX1190" s="22"/>
      <c r="GY1190" s="22"/>
      <c r="GZ1190" s="22"/>
      <c r="HA1190" s="22"/>
      <c r="HB1190" s="22"/>
      <c r="HC1190" s="22"/>
      <c r="HD1190" s="22"/>
      <c r="HE1190" s="22"/>
      <c r="HF1190" s="22"/>
      <c r="HG1190" s="22"/>
      <c r="HH1190" s="22"/>
      <c r="HI1190" s="22"/>
      <c r="HJ1190" s="22"/>
      <c r="HK1190" s="22"/>
      <c r="HL1190" s="22"/>
      <c r="HM1190" s="22"/>
      <c r="HN1190" s="22"/>
      <c r="HO1190" s="22"/>
      <c r="HP1190" s="22"/>
      <c r="HQ1190" s="22"/>
      <c r="HR1190" s="22"/>
      <c r="HS1190" s="22"/>
      <c r="HT1190" s="22"/>
      <c r="HU1190" s="22"/>
      <c r="HV1190" s="22"/>
      <c r="HW1190" s="22"/>
      <c r="HX1190" s="22"/>
      <c r="HY1190" s="22"/>
      <c r="HZ1190" s="22"/>
      <c r="IA1190" s="22"/>
      <c r="IB1190" s="22"/>
      <c r="IC1190" s="22"/>
      <c r="ID1190" s="22"/>
      <c r="IE1190" s="22"/>
      <c r="IF1190" s="22"/>
      <c r="IG1190" s="22"/>
      <c r="IH1190" s="22"/>
      <c r="II1190" s="22"/>
      <c r="IJ1190" s="22"/>
      <c r="IK1190" s="22"/>
      <c r="IL1190" s="22"/>
      <c r="IM1190" s="22"/>
      <c r="IN1190" s="22"/>
      <c r="IO1190" s="22"/>
    </row>
    <row r="1191" spans="1:249">
      <c r="A1191" s="32"/>
      <c r="B1191" s="22"/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3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2"/>
      <c r="BL1191" s="22"/>
      <c r="BM1191" s="22"/>
      <c r="BN1191" s="22"/>
      <c r="BO1191" s="22"/>
      <c r="BP1191" s="22"/>
      <c r="BQ1191" s="22"/>
      <c r="BR1191" s="22"/>
      <c r="BS1191" s="22"/>
      <c r="BT1191" s="22"/>
      <c r="BU1191" s="22"/>
      <c r="BV1191" s="22"/>
      <c r="BW1191" s="22"/>
      <c r="BX1191" s="22"/>
      <c r="BY1191" s="22"/>
      <c r="BZ1191" s="22"/>
      <c r="CA1191" s="22"/>
      <c r="CB1191" s="22"/>
      <c r="CC1191" s="22"/>
      <c r="CD1191" s="22"/>
      <c r="CE1191" s="22"/>
      <c r="CF1191" s="22"/>
      <c r="CG1191" s="22"/>
      <c r="CH1191" s="22"/>
      <c r="CI1191" s="22"/>
      <c r="CJ1191" s="22"/>
      <c r="CK1191" s="22"/>
      <c r="CL1191" s="22"/>
      <c r="CM1191" s="22"/>
      <c r="CN1191" s="22"/>
      <c r="CO1191" s="22"/>
      <c r="CP1191" s="22"/>
      <c r="CQ1191" s="22"/>
      <c r="CR1191" s="22"/>
      <c r="CS1191" s="22"/>
      <c r="CT1191" s="22"/>
      <c r="CU1191" s="22"/>
      <c r="CV1191" s="22"/>
      <c r="CW1191" s="22"/>
      <c r="CX1191" s="22"/>
      <c r="CY1191" s="22"/>
      <c r="CZ1191" s="22"/>
      <c r="DA1191" s="22"/>
      <c r="DB1191" s="22"/>
      <c r="DC1191" s="22"/>
      <c r="DD1191" s="22"/>
      <c r="DE1191" s="22"/>
      <c r="DF1191" s="22"/>
      <c r="DG1191" s="22"/>
      <c r="DH1191" s="22"/>
      <c r="DI1191" s="22"/>
      <c r="DJ1191" s="22"/>
      <c r="DK1191" s="22"/>
      <c r="DL1191" s="22"/>
      <c r="DM1191" s="22"/>
      <c r="DN1191" s="22"/>
      <c r="DO1191" s="22"/>
      <c r="DP1191" s="22"/>
      <c r="DQ1191" s="22"/>
      <c r="DR1191" s="22"/>
      <c r="DS1191" s="22"/>
      <c r="DT1191" s="22"/>
      <c r="DU1191" s="22"/>
      <c r="DV1191" s="22"/>
      <c r="DW1191" s="22"/>
      <c r="DX1191" s="22"/>
      <c r="DY1191" s="22"/>
      <c r="DZ1191" s="22"/>
      <c r="EA1191" s="22"/>
      <c r="EB1191" s="22"/>
      <c r="EC1191" s="22"/>
      <c r="ED1191" s="22"/>
      <c r="EE1191" s="22"/>
      <c r="EF1191" s="22"/>
      <c r="EG1191" s="22"/>
      <c r="EH1191" s="22"/>
      <c r="EI1191" s="22"/>
      <c r="EJ1191" s="22"/>
      <c r="EK1191" s="22"/>
      <c r="EL1191" s="22"/>
      <c r="EM1191" s="22"/>
      <c r="EN1191" s="22"/>
      <c r="EO1191" s="22"/>
      <c r="EP1191" s="22"/>
      <c r="EQ1191" s="22"/>
      <c r="ER1191" s="22"/>
      <c r="ES1191" s="22"/>
      <c r="ET1191" s="22"/>
      <c r="EU1191" s="22"/>
      <c r="EV1191" s="22"/>
      <c r="EW1191" s="22"/>
      <c r="EX1191" s="22"/>
      <c r="EY1191" s="22"/>
      <c r="EZ1191" s="22"/>
      <c r="FA1191" s="22"/>
      <c r="FB1191" s="22"/>
      <c r="FC1191" s="22"/>
      <c r="FD1191" s="22"/>
      <c r="FE1191" s="22"/>
      <c r="FF1191" s="22"/>
      <c r="FG1191" s="22"/>
      <c r="FH1191" s="22"/>
      <c r="FI1191" s="22"/>
      <c r="FJ1191" s="22"/>
      <c r="FK1191" s="22"/>
      <c r="FL1191" s="22"/>
      <c r="FM1191" s="22"/>
      <c r="FN1191" s="22"/>
      <c r="FO1191" s="22"/>
      <c r="FP1191" s="22"/>
      <c r="FQ1191" s="22"/>
      <c r="FR1191" s="22"/>
      <c r="FS1191" s="22"/>
      <c r="FT1191" s="22"/>
      <c r="FU1191" s="22"/>
      <c r="FV1191" s="22"/>
      <c r="FW1191" s="22"/>
      <c r="FX1191" s="22"/>
      <c r="FY1191" s="22"/>
      <c r="FZ1191" s="22"/>
      <c r="GA1191" s="22"/>
      <c r="GB1191" s="22"/>
      <c r="GC1191" s="22"/>
      <c r="GD1191" s="22"/>
      <c r="GE1191" s="22"/>
      <c r="GF1191" s="22"/>
      <c r="GG1191" s="22"/>
      <c r="GH1191" s="22"/>
      <c r="GI1191" s="22"/>
      <c r="GJ1191" s="22"/>
      <c r="GK1191" s="22"/>
      <c r="GL1191" s="22"/>
      <c r="GM1191" s="22"/>
      <c r="GN1191" s="22"/>
      <c r="GO1191" s="22"/>
      <c r="GP1191" s="22"/>
      <c r="GQ1191" s="22"/>
      <c r="GR1191" s="22"/>
      <c r="GS1191" s="22"/>
      <c r="GT1191" s="22"/>
      <c r="GU1191" s="22"/>
      <c r="GV1191" s="22"/>
      <c r="GW1191" s="22"/>
      <c r="GX1191" s="22"/>
      <c r="GY1191" s="22"/>
      <c r="GZ1191" s="22"/>
      <c r="HA1191" s="22"/>
      <c r="HB1191" s="22"/>
      <c r="HC1191" s="22"/>
      <c r="HD1191" s="22"/>
      <c r="HE1191" s="22"/>
      <c r="HF1191" s="22"/>
      <c r="HG1191" s="22"/>
      <c r="HH1191" s="22"/>
      <c r="HI1191" s="22"/>
      <c r="HJ1191" s="22"/>
      <c r="HK1191" s="22"/>
      <c r="HL1191" s="22"/>
      <c r="HM1191" s="22"/>
      <c r="HN1191" s="22"/>
      <c r="HO1191" s="22"/>
      <c r="HP1191" s="22"/>
      <c r="HQ1191" s="22"/>
      <c r="HR1191" s="22"/>
      <c r="HS1191" s="22"/>
      <c r="HT1191" s="22"/>
      <c r="HU1191" s="22"/>
      <c r="HV1191" s="22"/>
      <c r="HW1191" s="22"/>
      <c r="HX1191" s="22"/>
      <c r="HY1191" s="22"/>
      <c r="HZ1191" s="22"/>
      <c r="IA1191" s="22"/>
      <c r="IB1191" s="22"/>
      <c r="IC1191" s="22"/>
      <c r="ID1191" s="22"/>
      <c r="IE1191" s="22"/>
      <c r="IF1191" s="22"/>
      <c r="IG1191" s="22"/>
      <c r="IH1191" s="22"/>
      <c r="II1191" s="22"/>
      <c r="IJ1191" s="22"/>
      <c r="IK1191" s="22"/>
      <c r="IL1191" s="22"/>
      <c r="IM1191" s="22"/>
      <c r="IN1191" s="22"/>
      <c r="IO1191" s="22"/>
    </row>
    <row r="1192" spans="1:249">
      <c r="A1192" s="32"/>
      <c r="B1192" s="22"/>
      <c r="C1192" s="22"/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D1192" s="3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2"/>
      <c r="BL1192" s="22"/>
      <c r="BM1192" s="22"/>
      <c r="BN1192" s="22"/>
      <c r="BO1192" s="22"/>
      <c r="BP1192" s="22"/>
      <c r="BQ1192" s="22"/>
      <c r="BR1192" s="22"/>
      <c r="BS1192" s="22"/>
      <c r="BT1192" s="22"/>
      <c r="BU1192" s="22"/>
      <c r="BV1192" s="22"/>
      <c r="BW1192" s="22"/>
      <c r="BX1192" s="22"/>
      <c r="BY1192" s="22"/>
      <c r="BZ1192" s="22"/>
      <c r="CA1192" s="22"/>
      <c r="CB1192" s="22"/>
      <c r="CC1192" s="22"/>
      <c r="CD1192" s="22"/>
      <c r="CE1192" s="22"/>
      <c r="CF1192" s="22"/>
      <c r="CG1192" s="22"/>
      <c r="CH1192" s="22"/>
      <c r="CI1192" s="22"/>
      <c r="CJ1192" s="22"/>
      <c r="CK1192" s="22"/>
      <c r="CL1192" s="22"/>
      <c r="CM1192" s="22"/>
      <c r="CN1192" s="22"/>
      <c r="CO1192" s="22"/>
      <c r="CP1192" s="22"/>
      <c r="CQ1192" s="22"/>
      <c r="CR1192" s="22"/>
      <c r="CS1192" s="22"/>
      <c r="CT1192" s="22"/>
      <c r="CU1192" s="22"/>
      <c r="CV1192" s="22"/>
      <c r="CW1192" s="22"/>
      <c r="CX1192" s="22"/>
      <c r="CY1192" s="22"/>
      <c r="CZ1192" s="22"/>
      <c r="DA1192" s="22"/>
      <c r="DB1192" s="22"/>
      <c r="DC1192" s="22"/>
      <c r="DD1192" s="22"/>
      <c r="DE1192" s="22"/>
      <c r="DF1192" s="22"/>
      <c r="DG1192" s="22"/>
      <c r="DH1192" s="22"/>
      <c r="DI1192" s="22"/>
      <c r="DJ1192" s="22"/>
      <c r="DK1192" s="22"/>
      <c r="DL1192" s="22"/>
      <c r="DM1192" s="22"/>
      <c r="DN1192" s="22"/>
      <c r="DO1192" s="22"/>
      <c r="DP1192" s="22"/>
      <c r="DQ1192" s="22"/>
      <c r="DR1192" s="22"/>
      <c r="DS1192" s="22"/>
      <c r="DT1192" s="22"/>
      <c r="DU1192" s="22"/>
      <c r="DV1192" s="22"/>
      <c r="DW1192" s="22"/>
      <c r="DX1192" s="22"/>
      <c r="DY1192" s="22"/>
      <c r="DZ1192" s="22"/>
      <c r="EA1192" s="22"/>
      <c r="EB1192" s="22"/>
      <c r="EC1192" s="22"/>
      <c r="ED1192" s="22"/>
      <c r="EE1192" s="22"/>
      <c r="EF1192" s="22"/>
      <c r="EG1192" s="22"/>
      <c r="EH1192" s="22"/>
      <c r="EI1192" s="22"/>
      <c r="EJ1192" s="22"/>
      <c r="EK1192" s="22"/>
      <c r="EL1192" s="22"/>
      <c r="EM1192" s="22"/>
      <c r="EN1192" s="22"/>
      <c r="EO1192" s="22"/>
      <c r="EP1192" s="22"/>
      <c r="EQ1192" s="22"/>
      <c r="ER1192" s="22"/>
      <c r="ES1192" s="22"/>
      <c r="ET1192" s="22"/>
      <c r="EU1192" s="22"/>
      <c r="EV1192" s="22"/>
      <c r="EW1192" s="22"/>
      <c r="EX1192" s="22"/>
      <c r="EY1192" s="22"/>
      <c r="EZ1192" s="22"/>
      <c r="FA1192" s="22"/>
      <c r="FB1192" s="22"/>
      <c r="FC1192" s="22"/>
      <c r="FD1192" s="22"/>
      <c r="FE1192" s="22"/>
      <c r="FF1192" s="22"/>
      <c r="FG1192" s="22"/>
      <c r="FH1192" s="22"/>
      <c r="FI1192" s="22"/>
      <c r="FJ1192" s="22"/>
      <c r="FK1192" s="22"/>
      <c r="FL1192" s="22"/>
      <c r="FM1192" s="22"/>
      <c r="FN1192" s="22"/>
      <c r="FO1192" s="22"/>
      <c r="FP1192" s="22"/>
      <c r="FQ1192" s="22"/>
      <c r="FR1192" s="22"/>
      <c r="FS1192" s="22"/>
      <c r="FT1192" s="22"/>
      <c r="FU1192" s="22"/>
      <c r="FV1192" s="22"/>
      <c r="FW1192" s="22"/>
      <c r="FX1192" s="22"/>
      <c r="FY1192" s="22"/>
      <c r="FZ1192" s="22"/>
      <c r="GA1192" s="22"/>
      <c r="GB1192" s="22"/>
      <c r="GC1192" s="22"/>
      <c r="GD1192" s="22"/>
      <c r="GE1192" s="22"/>
      <c r="GF1192" s="22"/>
      <c r="GG1192" s="22"/>
      <c r="GH1192" s="22"/>
      <c r="GI1192" s="22"/>
      <c r="GJ1192" s="22"/>
      <c r="GK1192" s="22"/>
      <c r="GL1192" s="22"/>
      <c r="GM1192" s="22"/>
      <c r="GN1192" s="22"/>
      <c r="GO1192" s="22"/>
      <c r="GP1192" s="22"/>
      <c r="GQ1192" s="22"/>
      <c r="GR1192" s="22"/>
      <c r="GS1192" s="22"/>
      <c r="GT1192" s="22"/>
      <c r="GU1192" s="22"/>
      <c r="GV1192" s="22"/>
      <c r="GW1192" s="22"/>
      <c r="GX1192" s="22"/>
      <c r="GY1192" s="22"/>
      <c r="GZ1192" s="22"/>
      <c r="HA1192" s="22"/>
      <c r="HB1192" s="22"/>
      <c r="HC1192" s="22"/>
      <c r="HD1192" s="22"/>
      <c r="HE1192" s="22"/>
      <c r="HF1192" s="22"/>
      <c r="HG1192" s="22"/>
      <c r="HH1192" s="22"/>
      <c r="HI1192" s="22"/>
      <c r="HJ1192" s="22"/>
      <c r="HK1192" s="22"/>
      <c r="HL1192" s="22"/>
      <c r="HM1192" s="22"/>
      <c r="HN1192" s="22"/>
      <c r="HO1192" s="22"/>
      <c r="HP1192" s="22"/>
      <c r="HQ1192" s="22"/>
      <c r="HR1192" s="22"/>
      <c r="HS1192" s="22"/>
      <c r="HT1192" s="22"/>
      <c r="HU1192" s="22"/>
      <c r="HV1192" s="22"/>
      <c r="HW1192" s="22"/>
      <c r="HX1192" s="22"/>
      <c r="HY1192" s="22"/>
      <c r="HZ1192" s="22"/>
      <c r="IA1192" s="22"/>
      <c r="IB1192" s="22"/>
      <c r="IC1192" s="22"/>
      <c r="ID1192" s="22"/>
      <c r="IE1192" s="22"/>
      <c r="IF1192" s="22"/>
      <c r="IG1192" s="22"/>
      <c r="IH1192" s="22"/>
      <c r="II1192" s="22"/>
      <c r="IJ1192" s="22"/>
      <c r="IK1192" s="22"/>
      <c r="IL1192" s="22"/>
      <c r="IM1192" s="22"/>
      <c r="IN1192" s="22"/>
      <c r="IO1192" s="22"/>
    </row>
    <row r="1193" spans="1:249">
      <c r="A1193" s="32"/>
      <c r="B1193" s="22"/>
      <c r="C1193" s="22"/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3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2"/>
      <c r="BL1193" s="22"/>
      <c r="BM1193" s="22"/>
      <c r="BN1193" s="22"/>
      <c r="BO1193" s="22"/>
      <c r="BP1193" s="22"/>
      <c r="BQ1193" s="22"/>
      <c r="BR1193" s="22"/>
      <c r="BS1193" s="22"/>
      <c r="BT1193" s="22"/>
      <c r="BU1193" s="22"/>
      <c r="BV1193" s="22"/>
      <c r="BW1193" s="22"/>
      <c r="BX1193" s="22"/>
      <c r="BY1193" s="22"/>
      <c r="BZ1193" s="22"/>
      <c r="CA1193" s="22"/>
      <c r="CB1193" s="22"/>
      <c r="CC1193" s="22"/>
      <c r="CD1193" s="22"/>
      <c r="CE1193" s="22"/>
      <c r="CF1193" s="22"/>
      <c r="CG1193" s="22"/>
      <c r="CH1193" s="22"/>
      <c r="CI1193" s="22"/>
      <c r="CJ1193" s="22"/>
      <c r="CK1193" s="22"/>
      <c r="CL1193" s="22"/>
      <c r="CM1193" s="22"/>
      <c r="CN1193" s="22"/>
      <c r="CO1193" s="22"/>
      <c r="CP1193" s="22"/>
      <c r="CQ1193" s="22"/>
      <c r="CR1193" s="22"/>
      <c r="CS1193" s="22"/>
      <c r="CT1193" s="22"/>
      <c r="CU1193" s="22"/>
      <c r="CV1193" s="22"/>
      <c r="CW1193" s="22"/>
      <c r="CX1193" s="22"/>
      <c r="CY1193" s="22"/>
      <c r="CZ1193" s="22"/>
      <c r="DA1193" s="22"/>
      <c r="DB1193" s="22"/>
      <c r="DC1193" s="22"/>
      <c r="DD1193" s="22"/>
      <c r="DE1193" s="22"/>
      <c r="DF1193" s="22"/>
      <c r="DG1193" s="22"/>
      <c r="DH1193" s="22"/>
      <c r="DI1193" s="22"/>
      <c r="DJ1193" s="22"/>
      <c r="DK1193" s="22"/>
      <c r="DL1193" s="22"/>
      <c r="DM1193" s="22"/>
      <c r="DN1193" s="22"/>
      <c r="DO1193" s="22"/>
      <c r="DP1193" s="22"/>
      <c r="DQ1193" s="22"/>
      <c r="DR1193" s="22"/>
      <c r="DS1193" s="22"/>
      <c r="DT1193" s="22"/>
      <c r="DU1193" s="22"/>
      <c r="DV1193" s="22"/>
      <c r="DW1193" s="22"/>
      <c r="DX1193" s="22"/>
      <c r="DY1193" s="22"/>
      <c r="DZ1193" s="22"/>
      <c r="EA1193" s="22"/>
      <c r="EB1193" s="22"/>
      <c r="EC1193" s="22"/>
      <c r="ED1193" s="22"/>
      <c r="EE1193" s="22"/>
      <c r="EF1193" s="22"/>
      <c r="EG1193" s="22"/>
      <c r="EH1193" s="22"/>
      <c r="EI1193" s="22"/>
      <c r="EJ1193" s="22"/>
      <c r="EK1193" s="22"/>
      <c r="EL1193" s="22"/>
      <c r="EM1193" s="22"/>
      <c r="EN1193" s="22"/>
      <c r="EO1193" s="22"/>
      <c r="EP1193" s="22"/>
      <c r="EQ1193" s="22"/>
      <c r="ER1193" s="22"/>
      <c r="ES1193" s="22"/>
      <c r="ET1193" s="22"/>
      <c r="EU1193" s="22"/>
      <c r="EV1193" s="22"/>
      <c r="EW1193" s="22"/>
      <c r="EX1193" s="22"/>
      <c r="EY1193" s="22"/>
      <c r="EZ1193" s="22"/>
      <c r="FA1193" s="22"/>
      <c r="FB1193" s="22"/>
      <c r="FC1193" s="22"/>
      <c r="FD1193" s="22"/>
      <c r="FE1193" s="22"/>
      <c r="FF1193" s="22"/>
      <c r="FG1193" s="22"/>
      <c r="FH1193" s="22"/>
      <c r="FI1193" s="22"/>
      <c r="FJ1193" s="22"/>
      <c r="FK1193" s="22"/>
      <c r="FL1193" s="22"/>
      <c r="FM1193" s="22"/>
      <c r="FN1193" s="22"/>
      <c r="FO1193" s="22"/>
      <c r="FP1193" s="22"/>
      <c r="FQ1193" s="22"/>
      <c r="FR1193" s="22"/>
      <c r="FS1193" s="22"/>
      <c r="FT1193" s="22"/>
      <c r="FU1193" s="22"/>
      <c r="FV1193" s="22"/>
      <c r="FW1193" s="22"/>
      <c r="FX1193" s="22"/>
      <c r="FY1193" s="22"/>
      <c r="FZ1193" s="22"/>
      <c r="GA1193" s="22"/>
      <c r="GB1193" s="22"/>
      <c r="GC1193" s="22"/>
      <c r="GD1193" s="22"/>
      <c r="GE1193" s="22"/>
      <c r="GF1193" s="22"/>
      <c r="GG1193" s="22"/>
      <c r="GH1193" s="22"/>
      <c r="GI1193" s="22"/>
      <c r="GJ1193" s="22"/>
      <c r="GK1193" s="22"/>
      <c r="GL1193" s="22"/>
      <c r="GM1193" s="22"/>
      <c r="GN1193" s="22"/>
      <c r="GO1193" s="22"/>
      <c r="GP1193" s="22"/>
      <c r="GQ1193" s="22"/>
      <c r="GR1193" s="22"/>
      <c r="GS1193" s="22"/>
      <c r="GT1193" s="22"/>
      <c r="GU1193" s="22"/>
      <c r="GV1193" s="22"/>
      <c r="GW1193" s="22"/>
      <c r="GX1193" s="22"/>
      <c r="GY1193" s="22"/>
      <c r="GZ1193" s="22"/>
      <c r="HA1193" s="22"/>
      <c r="HB1193" s="22"/>
      <c r="HC1193" s="22"/>
      <c r="HD1193" s="22"/>
      <c r="HE1193" s="22"/>
      <c r="HF1193" s="22"/>
      <c r="HG1193" s="22"/>
      <c r="HH1193" s="22"/>
      <c r="HI1193" s="22"/>
      <c r="HJ1193" s="22"/>
      <c r="HK1193" s="22"/>
      <c r="HL1193" s="22"/>
      <c r="HM1193" s="22"/>
      <c r="HN1193" s="22"/>
      <c r="HO1193" s="22"/>
      <c r="HP1193" s="22"/>
      <c r="HQ1193" s="22"/>
      <c r="HR1193" s="22"/>
      <c r="HS1193" s="22"/>
      <c r="HT1193" s="22"/>
      <c r="HU1193" s="22"/>
      <c r="HV1193" s="22"/>
      <c r="HW1193" s="22"/>
      <c r="HX1193" s="22"/>
      <c r="HY1193" s="22"/>
      <c r="HZ1193" s="22"/>
      <c r="IA1193" s="22"/>
      <c r="IB1193" s="22"/>
      <c r="IC1193" s="22"/>
      <c r="ID1193" s="22"/>
      <c r="IE1193" s="22"/>
      <c r="IF1193" s="22"/>
      <c r="IG1193" s="22"/>
      <c r="IH1193" s="22"/>
      <c r="II1193" s="22"/>
      <c r="IJ1193" s="22"/>
      <c r="IK1193" s="22"/>
      <c r="IL1193" s="22"/>
      <c r="IM1193" s="22"/>
      <c r="IN1193" s="22"/>
      <c r="IO1193" s="22"/>
    </row>
    <row r="1194" spans="1:249">
      <c r="A1194" s="32"/>
      <c r="B1194" s="22"/>
      <c r="C1194" s="22"/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D1194" s="3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2"/>
      <c r="BL1194" s="22"/>
      <c r="BM1194" s="22"/>
      <c r="BN1194" s="22"/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  <c r="CC1194" s="22"/>
      <c r="CD1194" s="22"/>
      <c r="CE1194" s="22"/>
      <c r="CF1194" s="22"/>
      <c r="CG1194" s="22"/>
      <c r="CH1194" s="22"/>
      <c r="CI1194" s="22"/>
      <c r="CJ1194" s="22"/>
      <c r="CK1194" s="22"/>
      <c r="CL1194" s="22"/>
      <c r="CM1194" s="22"/>
      <c r="CN1194" s="22"/>
      <c r="CO1194" s="22"/>
      <c r="CP1194" s="22"/>
      <c r="CQ1194" s="22"/>
      <c r="CR1194" s="22"/>
      <c r="CS1194" s="22"/>
      <c r="CT1194" s="22"/>
      <c r="CU1194" s="22"/>
      <c r="CV1194" s="22"/>
      <c r="CW1194" s="22"/>
      <c r="CX1194" s="22"/>
      <c r="CY1194" s="22"/>
      <c r="CZ1194" s="22"/>
      <c r="DA1194" s="22"/>
      <c r="DB1194" s="22"/>
      <c r="DC1194" s="22"/>
      <c r="DD1194" s="22"/>
      <c r="DE1194" s="22"/>
      <c r="DF1194" s="22"/>
      <c r="DG1194" s="22"/>
      <c r="DH1194" s="22"/>
      <c r="DI1194" s="22"/>
      <c r="DJ1194" s="22"/>
      <c r="DK1194" s="22"/>
      <c r="DL1194" s="22"/>
      <c r="DM1194" s="22"/>
      <c r="DN1194" s="22"/>
      <c r="DO1194" s="22"/>
      <c r="DP1194" s="22"/>
      <c r="DQ1194" s="22"/>
      <c r="DR1194" s="22"/>
      <c r="DS1194" s="22"/>
      <c r="DT1194" s="22"/>
      <c r="DU1194" s="22"/>
      <c r="DV1194" s="22"/>
      <c r="DW1194" s="22"/>
      <c r="DX1194" s="22"/>
      <c r="DY1194" s="22"/>
      <c r="DZ1194" s="22"/>
      <c r="EA1194" s="22"/>
      <c r="EB1194" s="22"/>
      <c r="EC1194" s="22"/>
      <c r="ED1194" s="22"/>
      <c r="EE1194" s="22"/>
      <c r="EF1194" s="22"/>
      <c r="EG1194" s="22"/>
      <c r="EH1194" s="22"/>
      <c r="EI1194" s="22"/>
      <c r="EJ1194" s="22"/>
      <c r="EK1194" s="22"/>
      <c r="EL1194" s="22"/>
      <c r="EM1194" s="22"/>
      <c r="EN1194" s="22"/>
      <c r="EO1194" s="22"/>
      <c r="EP1194" s="22"/>
      <c r="EQ1194" s="22"/>
      <c r="ER1194" s="22"/>
      <c r="ES1194" s="22"/>
      <c r="ET1194" s="22"/>
      <c r="EU1194" s="22"/>
      <c r="EV1194" s="22"/>
      <c r="EW1194" s="22"/>
      <c r="EX1194" s="22"/>
      <c r="EY1194" s="22"/>
      <c r="EZ1194" s="22"/>
      <c r="FA1194" s="22"/>
      <c r="FB1194" s="22"/>
      <c r="FC1194" s="22"/>
      <c r="FD1194" s="22"/>
      <c r="FE1194" s="22"/>
      <c r="FF1194" s="22"/>
      <c r="FG1194" s="22"/>
      <c r="FH1194" s="22"/>
      <c r="FI1194" s="22"/>
      <c r="FJ1194" s="22"/>
      <c r="FK1194" s="22"/>
      <c r="FL1194" s="22"/>
      <c r="FM1194" s="22"/>
      <c r="FN1194" s="22"/>
      <c r="FO1194" s="22"/>
      <c r="FP1194" s="22"/>
      <c r="FQ1194" s="22"/>
      <c r="FR1194" s="22"/>
      <c r="FS1194" s="22"/>
      <c r="FT1194" s="22"/>
      <c r="FU1194" s="22"/>
      <c r="FV1194" s="22"/>
      <c r="FW1194" s="22"/>
      <c r="FX1194" s="22"/>
      <c r="FY1194" s="22"/>
      <c r="FZ1194" s="22"/>
      <c r="GA1194" s="22"/>
      <c r="GB1194" s="22"/>
      <c r="GC1194" s="22"/>
      <c r="GD1194" s="22"/>
      <c r="GE1194" s="22"/>
      <c r="GF1194" s="22"/>
      <c r="GG1194" s="22"/>
      <c r="GH1194" s="22"/>
      <c r="GI1194" s="22"/>
      <c r="GJ1194" s="22"/>
      <c r="GK1194" s="22"/>
      <c r="GL1194" s="22"/>
      <c r="GM1194" s="22"/>
      <c r="GN1194" s="22"/>
      <c r="GO1194" s="22"/>
      <c r="GP1194" s="22"/>
      <c r="GQ1194" s="22"/>
      <c r="GR1194" s="22"/>
      <c r="GS1194" s="22"/>
      <c r="GT1194" s="22"/>
      <c r="GU1194" s="22"/>
      <c r="GV1194" s="22"/>
      <c r="GW1194" s="22"/>
      <c r="GX1194" s="22"/>
      <c r="GY1194" s="22"/>
      <c r="GZ1194" s="22"/>
      <c r="HA1194" s="22"/>
      <c r="HB1194" s="22"/>
      <c r="HC1194" s="22"/>
      <c r="HD1194" s="22"/>
      <c r="HE1194" s="22"/>
      <c r="HF1194" s="22"/>
      <c r="HG1194" s="22"/>
      <c r="HH1194" s="22"/>
      <c r="HI1194" s="22"/>
      <c r="HJ1194" s="22"/>
      <c r="HK1194" s="22"/>
      <c r="HL1194" s="22"/>
      <c r="HM1194" s="22"/>
      <c r="HN1194" s="22"/>
      <c r="HO1194" s="22"/>
      <c r="HP1194" s="22"/>
      <c r="HQ1194" s="22"/>
      <c r="HR1194" s="22"/>
      <c r="HS1194" s="22"/>
      <c r="HT1194" s="22"/>
      <c r="HU1194" s="22"/>
      <c r="HV1194" s="22"/>
      <c r="HW1194" s="22"/>
      <c r="HX1194" s="22"/>
      <c r="HY1194" s="22"/>
      <c r="HZ1194" s="22"/>
      <c r="IA1194" s="22"/>
      <c r="IB1194" s="22"/>
      <c r="IC1194" s="22"/>
      <c r="ID1194" s="22"/>
      <c r="IE1194" s="22"/>
      <c r="IF1194" s="22"/>
      <c r="IG1194" s="22"/>
      <c r="IH1194" s="22"/>
      <c r="II1194" s="22"/>
      <c r="IJ1194" s="22"/>
      <c r="IK1194" s="22"/>
      <c r="IL1194" s="22"/>
      <c r="IM1194" s="22"/>
      <c r="IN1194" s="22"/>
      <c r="IO1194" s="22"/>
    </row>
    <row r="1195" spans="1:249">
      <c r="A1195" s="32"/>
      <c r="B1195" s="22"/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3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  <c r="CC1195" s="22"/>
      <c r="CD1195" s="22"/>
      <c r="CE1195" s="22"/>
      <c r="CF1195" s="22"/>
      <c r="CG1195" s="22"/>
      <c r="CH1195" s="22"/>
      <c r="CI1195" s="22"/>
      <c r="CJ1195" s="22"/>
      <c r="CK1195" s="22"/>
      <c r="CL1195" s="22"/>
      <c r="CM1195" s="22"/>
      <c r="CN1195" s="22"/>
      <c r="CO1195" s="22"/>
      <c r="CP1195" s="22"/>
      <c r="CQ1195" s="22"/>
      <c r="CR1195" s="22"/>
      <c r="CS1195" s="22"/>
      <c r="CT1195" s="22"/>
      <c r="CU1195" s="22"/>
      <c r="CV1195" s="22"/>
      <c r="CW1195" s="22"/>
      <c r="CX1195" s="22"/>
      <c r="CY1195" s="22"/>
      <c r="CZ1195" s="22"/>
      <c r="DA1195" s="22"/>
      <c r="DB1195" s="22"/>
      <c r="DC1195" s="22"/>
      <c r="DD1195" s="22"/>
      <c r="DE1195" s="22"/>
      <c r="DF1195" s="22"/>
      <c r="DG1195" s="22"/>
      <c r="DH1195" s="22"/>
      <c r="DI1195" s="22"/>
      <c r="DJ1195" s="22"/>
      <c r="DK1195" s="22"/>
      <c r="DL1195" s="22"/>
      <c r="DM1195" s="22"/>
      <c r="DN1195" s="22"/>
      <c r="DO1195" s="22"/>
      <c r="DP1195" s="22"/>
      <c r="DQ1195" s="22"/>
      <c r="DR1195" s="22"/>
      <c r="DS1195" s="22"/>
      <c r="DT1195" s="22"/>
      <c r="DU1195" s="22"/>
      <c r="DV1195" s="22"/>
      <c r="DW1195" s="22"/>
      <c r="DX1195" s="22"/>
      <c r="DY1195" s="22"/>
      <c r="DZ1195" s="22"/>
      <c r="EA1195" s="22"/>
      <c r="EB1195" s="22"/>
      <c r="EC1195" s="22"/>
      <c r="ED1195" s="22"/>
      <c r="EE1195" s="22"/>
      <c r="EF1195" s="22"/>
      <c r="EG1195" s="22"/>
      <c r="EH1195" s="22"/>
      <c r="EI1195" s="22"/>
      <c r="EJ1195" s="22"/>
      <c r="EK1195" s="22"/>
      <c r="EL1195" s="22"/>
      <c r="EM1195" s="22"/>
      <c r="EN1195" s="22"/>
      <c r="EO1195" s="22"/>
      <c r="EP1195" s="22"/>
      <c r="EQ1195" s="22"/>
      <c r="ER1195" s="22"/>
      <c r="ES1195" s="22"/>
      <c r="ET1195" s="22"/>
      <c r="EU1195" s="22"/>
      <c r="EV1195" s="22"/>
      <c r="EW1195" s="22"/>
      <c r="EX1195" s="22"/>
      <c r="EY1195" s="22"/>
      <c r="EZ1195" s="22"/>
      <c r="FA1195" s="22"/>
      <c r="FB1195" s="22"/>
      <c r="FC1195" s="22"/>
      <c r="FD1195" s="22"/>
      <c r="FE1195" s="22"/>
      <c r="FF1195" s="22"/>
      <c r="FG1195" s="22"/>
      <c r="FH1195" s="22"/>
      <c r="FI1195" s="22"/>
      <c r="FJ1195" s="22"/>
      <c r="FK1195" s="22"/>
      <c r="FL1195" s="22"/>
      <c r="FM1195" s="22"/>
      <c r="FN1195" s="22"/>
      <c r="FO1195" s="22"/>
      <c r="FP1195" s="22"/>
      <c r="FQ1195" s="22"/>
      <c r="FR1195" s="22"/>
      <c r="FS1195" s="22"/>
      <c r="FT1195" s="22"/>
      <c r="FU1195" s="22"/>
      <c r="FV1195" s="22"/>
      <c r="FW1195" s="22"/>
      <c r="FX1195" s="22"/>
      <c r="FY1195" s="22"/>
      <c r="FZ1195" s="22"/>
      <c r="GA1195" s="22"/>
      <c r="GB1195" s="22"/>
      <c r="GC1195" s="22"/>
      <c r="GD1195" s="22"/>
      <c r="GE1195" s="22"/>
      <c r="GF1195" s="22"/>
      <c r="GG1195" s="22"/>
      <c r="GH1195" s="22"/>
      <c r="GI1195" s="22"/>
      <c r="GJ1195" s="22"/>
      <c r="GK1195" s="22"/>
      <c r="GL1195" s="22"/>
      <c r="GM1195" s="22"/>
      <c r="GN1195" s="22"/>
      <c r="GO1195" s="22"/>
      <c r="GP1195" s="22"/>
      <c r="GQ1195" s="22"/>
      <c r="GR1195" s="22"/>
      <c r="GS1195" s="22"/>
      <c r="GT1195" s="22"/>
      <c r="GU1195" s="22"/>
      <c r="GV1195" s="22"/>
      <c r="GW1195" s="22"/>
      <c r="GX1195" s="22"/>
      <c r="GY1195" s="22"/>
      <c r="GZ1195" s="22"/>
      <c r="HA1195" s="22"/>
      <c r="HB1195" s="22"/>
      <c r="HC1195" s="22"/>
      <c r="HD1195" s="22"/>
      <c r="HE1195" s="22"/>
      <c r="HF1195" s="22"/>
      <c r="HG1195" s="22"/>
      <c r="HH1195" s="22"/>
      <c r="HI1195" s="22"/>
      <c r="HJ1195" s="22"/>
      <c r="HK1195" s="22"/>
      <c r="HL1195" s="22"/>
      <c r="HM1195" s="22"/>
      <c r="HN1195" s="22"/>
      <c r="HO1195" s="22"/>
      <c r="HP1195" s="22"/>
      <c r="HQ1195" s="22"/>
      <c r="HR1195" s="22"/>
      <c r="HS1195" s="22"/>
      <c r="HT1195" s="22"/>
      <c r="HU1195" s="22"/>
      <c r="HV1195" s="22"/>
      <c r="HW1195" s="22"/>
      <c r="HX1195" s="22"/>
      <c r="HY1195" s="22"/>
      <c r="HZ1195" s="22"/>
      <c r="IA1195" s="22"/>
      <c r="IB1195" s="22"/>
      <c r="IC1195" s="22"/>
      <c r="ID1195" s="22"/>
      <c r="IE1195" s="22"/>
      <c r="IF1195" s="22"/>
      <c r="IG1195" s="22"/>
      <c r="IH1195" s="22"/>
      <c r="II1195" s="22"/>
      <c r="IJ1195" s="22"/>
      <c r="IK1195" s="22"/>
      <c r="IL1195" s="22"/>
      <c r="IM1195" s="22"/>
      <c r="IN1195" s="22"/>
      <c r="IO1195" s="22"/>
    </row>
    <row r="1196" spans="1:249">
      <c r="A1196" s="32"/>
      <c r="B1196" s="22"/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D1196" s="3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  <c r="CC1196" s="22"/>
      <c r="CD1196" s="22"/>
      <c r="CE1196" s="22"/>
      <c r="CF1196" s="22"/>
      <c r="CG1196" s="22"/>
      <c r="CH1196" s="22"/>
      <c r="CI1196" s="22"/>
      <c r="CJ1196" s="22"/>
      <c r="CK1196" s="22"/>
      <c r="CL1196" s="22"/>
      <c r="CM1196" s="22"/>
      <c r="CN1196" s="22"/>
      <c r="CO1196" s="22"/>
      <c r="CP1196" s="22"/>
      <c r="CQ1196" s="22"/>
      <c r="CR1196" s="22"/>
      <c r="CS1196" s="22"/>
      <c r="CT1196" s="22"/>
      <c r="CU1196" s="22"/>
      <c r="CV1196" s="22"/>
      <c r="CW1196" s="22"/>
      <c r="CX1196" s="22"/>
      <c r="CY1196" s="22"/>
      <c r="CZ1196" s="22"/>
      <c r="DA1196" s="22"/>
      <c r="DB1196" s="22"/>
      <c r="DC1196" s="22"/>
      <c r="DD1196" s="22"/>
      <c r="DE1196" s="22"/>
      <c r="DF1196" s="22"/>
      <c r="DG1196" s="22"/>
      <c r="DH1196" s="22"/>
      <c r="DI1196" s="22"/>
      <c r="DJ1196" s="22"/>
      <c r="DK1196" s="22"/>
      <c r="DL1196" s="22"/>
      <c r="DM1196" s="22"/>
      <c r="DN1196" s="22"/>
      <c r="DO1196" s="22"/>
      <c r="DP1196" s="22"/>
      <c r="DQ1196" s="22"/>
      <c r="DR1196" s="22"/>
      <c r="DS1196" s="22"/>
      <c r="DT1196" s="22"/>
      <c r="DU1196" s="22"/>
      <c r="DV1196" s="22"/>
      <c r="DW1196" s="22"/>
      <c r="DX1196" s="22"/>
      <c r="DY1196" s="22"/>
      <c r="DZ1196" s="22"/>
      <c r="EA1196" s="22"/>
      <c r="EB1196" s="22"/>
      <c r="EC1196" s="22"/>
      <c r="ED1196" s="22"/>
      <c r="EE1196" s="22"/>
      <c r="EF1196" s="22"/>
      <c r="EG1196" s="22"/>
      <c r="EH1196" s="22"/>
      <c r="EI1196" s="22"/>
      <c r="EJ1196" s="22"/>
      <c r="EK1196" s="22"/>
      <c r="EL1196" s="22"/>
      <c r="EM1196" s="22"/>
      <c r="EN1196" s="22"/>
      <c r="EO1196" s="22"/>
      <c r="EP1196" s="22"/>
      <c r="EQ1196" s="22"/>
      <c r="ER1196" s="22"/>
      <c r="ES1196" s="22"/>
      <c r="ET1196" s="22"/>
      <c r="EU1196" s="22"/>
      <c r="EV1196" s="22"/>
      <c r="EW1196" s="22"/>
      <c r="EX1196" s="22"/>
      <c r="EY1196" s="22"/>
      <c r="EZ1196" s="22"/>
      <c r="FA1196" s="22"/>
      <c r="FB1196" s="22"/>
      <c r="FC1196" s="22"/>
      <c r="FD1196" s="22"/>
      <c r="FE1196" s="22"/>
      <c r="FF1196" s="22"/>
      <c r="FG1196" s="22"/>
      <c r="FH1196" s="22"/>
      <c r="FI1196" s="22"/>
      <c r="FJ1196" s="22"/>
      <c r="FK1196" s="22"/>
      <c r="FL1196" s="22"/>
      <c r="FM1196" s="22"/>
      <c r="FN1196" s="22"/>
      <c r="FO1196" s="22"/>
      <c r="FP1196" s="22"/>
      <c r="FQ1196" s="22"/>
      <c r="FR1196" s="22"/>
      <c r="FS1196" s="22"/>
      <c r="FT1196" s="22"/>
      <c r="FU1196" s="22"/>
      <c r="FV1196" s="22"/>
      <c r="FW1196" s="22"/>
      <c r="FX1196" s="22"/>
      <c r="FY1196" s="22"/>
      <c r="FZ1196" s="22"/>
      <c r="GA1196" s="22"/>
      <c r="GB1196" s="22"/>
      <c r="GC1196" s="22"/>
      <c r="GD1196" s="22"/>
      <c r="GE1196" s="22"/>
      <c r="GF1196" s="22"/>
      <c r="GG1196" s="22"/>
      <c r="GH1196" s="22"/>
      <c r="GI1196" s="22"/>
      <c r="GJ1196" s="22"/>
      <c r="GK1196" s="22"/>
      <c r="GL1196" s="22"/>
      <c r="GM1196" s="22"/>
      <c r="GN1196" s="22"/>
      <c r="GO1196" s="22"/>
      <c r="GP1196" s="22"/>
      <c r="GQ1196" s="22"/>
      <c r="GR1196" s="22"/>
      <c r="GS1196" s="22"/>
      <c r="GT1196" s="22"/>
      <c r="GU1196" s="22"/>
      <c r="GV1196" s="22"/>
      <c r="GW1196" s="22"/>
      <c r="GX1196" s="22"/>
      <c r="GY1196" s="22"/>
      <c r="GZ1196" s="22"/>
      <c r="HA1196" s="22"/>
      <c r="HB1196" s="22"/>
      <c r="HC1196" s="22"/>
      <c r="HD1196" s="22"/>
      <c r="HE1196" s="22"/>
      <c r="HF1196" s="22"/>
      <c r="HG1196" s="22"/>
      <c r="HH1196" s="22"/>
      <c r="HI1196" s="22"/>
      <c r="HJ1196" s="22"/>
      <c r="HK1196" s="22"/>
      <c r="HL1196" s="22"/>
      <c r="HM1196" s="22"/>
      <c r="HN1196" s="22"/>
      <c r="HO1196" s="22"/>
      <c r="HP1196" s="22"/>
      <c r="HQ1196" s="22"/>
      <c r="HR1196" s="22"/>
      <c r="HS1196" s="22"/>
      <c r="HT1196" s="22"/>
      <c r="HU1196" s="22"/>
      <c r="HV1196" s="22"/>
      <c r="HW1196" s="22"/>
      <c r="HX1196" s="22"/>
      <c r="HY1196" s="22"/>
      <c r="HZ1196" s="22"/>
      <c r="IA1196" s="22"/>
      <c r="IB1196" s="22"/>
      <c r="IC1196" s="22"/>
      <c r="ID1196" s="22"/>
      <c r="IE1196" s="22"/>
      <c r="IF1196" s="22"/>
      <c r="IG1196" s="22"/>
      <c r="IH1196" s="22"/>
      <c r="II1196" s="22"/>
      <c r="IJ1196" s="22"/>
      <c r="IK1196" s="22"/>
      <c r="IL1196" s="22"/>
      <c r="IM1196" s="22"/>
      <c r="IN1196" s="22"/>
      <c r="IO1196" s="22"/>
    </row>
    <row r="1197" spans="1:249">
      <c r="A1197" s="32"/>
      <c r="B1197" s="22"/>
      <c r="C1197" s="22"/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3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  <c r="CC1197" s="22"/>
      <c r="CD1197" s="22"/>
      <c r="CE1197" s="22"/>
      <c r="CF1197" s="22"/>
      <c r="CG1197" s="22"/>
      <c r="CH1197" s="22"/>
      <c r="CI1197" s="22"/>
      <c r="CJ1197" s="22"/>
      <c r="CK1197" s="22"/>
      <c r="CL1197" s="22"/>
      <c r="CM1197" s="22"/>
      <c r="CN1197" s="22"/>
      <c r="CO1197" s="22"/>
      <c r="CP1197" s="22"/>
      <c r="CQ1197" s="22"/>
      <c r="CR1197" s="22"/>
      <c r="CS1197" s="22"/>
      <c r="CT1197" s="22"/>
      <c r="CU1197" s="22"/>
      <c r="CV1197" s="22"/>
      <c r="CW1197" s="22"/>
      <c r="CX1197" s="22"/>
      <c r="CY1197" s="22"/>
      <c r="CZ1197" s="22"/>
      <c r="DA1197" s="22"/>
      <c r="DB1197" s="22"/>
      <c r="DC1197" s="22"/>
      <c r="DD1197" s="22"/>
      <c r="DE1197" s="22"/>
      <c r="DF1197" s="22"/>
      <c r="DG1197" s="22"/>
      <c r="DH1197" s="22"/>
      <c r="DI1197" s="22"/>
      <c r="DJ1197" s="22"/>
      <c r="DK1197" s="22"/>
      <c r="DL1197" s="22"/>
      <c r="DM1197" s="22"/>
      <c r="DN1197" s="22"/>
      <c r="DO1197" s="22"/>
      <c r="DP1197" s="22"/>
      <c r="DQ1197" s="22"/>
      <c r="DR1197" s="22"/>
      <c r="DS1197" s="22"/>
      <c r="DT1197" s="22"/>
      <c r="DU1197" s="22"/>
      <c r="DV1197" s="22"/>
      <c r="DW1197" s="22"/>
      <c r="DX1197" s="22"/>
      <c r="DY1197" s="22"/>
      <c r="DZ1197" s="22"/>
      <c r="EA1197" s="22"/>
      <c r="EB1197" s="22"/>
      <c r="EC1197" s="22"/>
      <c r="ED1197" s="22"/>
      <c r="EE1197" s="22"/>
      <c r="EF1197" s="22"/>
      <c r="EG1197" s="22"/>
      <c r="EH1197" s="22"/>
      <c r="EI1197" s="22"/>
      <c r="EJ1197" s="22"/>
      <c r="EK1197" s="22"/>
      <c r="EL1197" s="22"/>
      <c r="EM1197" s="22"/>
      <c r="EN1197" s="22"/>
      <c r="EO1197" s="22"/>
      <c r="EP1197" s="22"/>
      <c r="EQ1197" s="22"/>
      <c r="ER1197" s="22"/>
      <c r="ES1197" s="22"/>
      <c r="ET1197" s="22"/>
      <c r="EU1197" s="22"/>
      <c r="EV1197" s="22"/>
      <c r="EW1197" s="22"/>
      <c r="EX1197" s="22"/>
      <c r="EY1197" s="22"/>
      <c r="EZ1197" s="22"/>
      <c r="FA1197" s="22"/>
      <c r="FB1197" s="22"/>
      <c r="FC1197" s="22"/>
      <c r="FD1197" s="22"/>
      <c r="FE1197" s="22"/>
      <c r="FF1197" s="22"/>
      <c r="FG1197" s="22"/>
      <c r="FH1197" s="22"/>
      <c r="FI1197" s="22"/>
      <c r="FJ1197" s="22"/>
      <c r="FK1197" s="22"/>
      <c r="FL1197" s="22"/>
      <c r="FM1197" s="22"/>
      <c r="FN1197" s="22"/>
      <c r="FO1197" s="22"/>
      <c r="FP1197" s="22"/>
      <c r="FQ1197" s="22"/>
      <c r="FR1197" s="22"/>
      <c r="FS1197" s="22"/>
      <c r="FT1197" s="22"/>
      <c r="FU1197" s="22"/>
      <c r="FV1197" s="22"/>
      <c r="FW1197" s="22"/>
      <c r="FX1197" s="22"/>
      <c r="FY1197" s="22"/>
      <c r="FZ1197" s="22"/>
      <c r="GA1197" s="22"/>
      <c r="GB1197" s="22"/>
      <c r="GC1197" s="22"/>
      <c r="GD1197" s="22"/>
      <c r="GE1197" s="22"/>
      <c r="GF1197" s="22"/>
      <c r="GG1197" s="22"/>
      <c r="GH1197" s="22"/>
      <c r="GI1197" s="22"/>
      <c r="GJ1197" s="22"/>
      <c r="GK1197" s="22"/>
      <c r="GL1197" s="22"/>
      <c r="GM1197" s="22"/>
      <c r="GN1197" s="22"/>
      <c r="GO1197" s="22"/>
      <c r="GP1197" s="22"/>
      <c r="GQ1197" s="22"/>
      <c r="GR1197" s="22"/>
      <c r="GS1197" s="22"/>
      <c r="GT1197" s="22"/>
      <c r="GU1197" s="22"/>
      <c r="GV1197" s="22"/>
      <c r="GW1197" s="22"/>
      <c r="GX1197" s="22"/>
      <c r="GY1197" s="22"/>
      <c r="GZ1197" s="22"/>
      <c r="HA1197" s="22"/>
      <c r="HB1197" s="22"/>
      <c r="HC1197" s="22"/>
      <c r="HD1197" s="22"/>
      <c r="HE1197" s="22"/>
      <c r="HF1197" s="22"/>
      <c r="HG1197" s="22"/>
      <c r="HH1197" s="22"/>
      <c r="HI1197" s="22"/>
      <c r="HJ1197" s="22"/>
      <c r="HK1197" s="22"/>
      <c r="HL1197" s="22"/>
      <c r="HM1197" s="22"/>
      <c r="HN1197" s="22"/>
      <c r="HO1197" s="22"/>
      <c r="HP1197" s="22"/>
      <c r="HQ1197" s="22"/>
      <c r="HR1197" s="22"/>
      <c r="HS1197" s="22"/>
      <c r="HT1197" s="22"/>
      <c r="HU1197" s="22"/>
      <c r="HV1197" s="22"/>
      <c r="HW1197" s="22"/>
      <c r="HX1197" s="22"/>
      <c r="HY1197" s="22"/>
      <c r="HZ1197" s="22"/>
      <c r="IA1197" s="22"/>
      <c r="IB1197" s="22"/>
      <c r="IC1197" s="22"/>
      <c r="ID1197" s="22"/>
      <c r="IE1197" s="22"/>
      <c r="IF1197" s="22"/>
      <c r="IG1197" s="22"/>
      <c r="IH1197" s="22"/>
      <c r="II1197" s="22"/>
      <c r="IJ1197" s="22"/>
      <c r="IK1197" s="22"/>
      <c r="IL1197" s="22"/>
      <c r="IM1197" s="22"/>
      <c r="IN1197" s="22"/>
      <c r="IO1197" s="22"/>
    </row>
    <row r="1198" spans="1:249">
      <c r="A1198" s="32"/>
      <c r="B1198" s="22"/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3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  <c r="CK1198" s="22"/>
      <c r="CL1198" s="22"/>
      <c r="CM1198" s="22"/>
      <c r="CN1198" s="22"/>
      <c r="CO1198" s="22"/>
      <c r="CP1198" s="22"/>
      <c r="CQ1198" s="22"/>
      <c r="CR1198" s="22"/>
      <c r="CS1198" s="22"/>
      <c r="CT1198" s="22"/>
      <c r="CU1198" s="22"/>
      <c r="CV1198" s="22"/>
      <c r="CW1198" s="22"/>
      <c r="CX1198" s="22"/>
      <c r="CY1198" s="22"/>
      <c r="CZ1198" s="22"/>
      <c r="DA1198" s="22"/>
      <c r="DB1198" s="22"/>
      <c r="DC1198" s="22"/>
      <c r="DD1198" s="22"/>
      <c r="DE1198" s="22"/>
      <c r="DF1198" s="22"/>
      <c r="DG1198" s="22"/>
      <c r="DH1198" s="22"/>
      <c r="DI1198" s="22"/>
      <c r="DJ1198" s="22"/>
      <c r="DK1198" s="22"/>
      <c r="DL1198" s="22"/>
      <c r="DM1198" s="22"/>
      <c r="DN1198" s="22"/>
      <c r="DO1198" s="22"/>
      <c r="DP1198" s="22"/>
      <c r="DQ1198" s="22"/>
      <c r="DR1198" s="22"/>
      <c r="DS1198" s="22"/>
      <c r="DT1198" s="22"/>
      <c r="DU1198" s="22"/>
      <c r="DV1198" s="22"/>
      <c r="DW1198" s="22"/>
      <c r="DX1198" s="22"/>
      <c r="DY1198" s="22"/>
      <c r="DZ1198" s="22"/>
      <c r="EA1198" s="22"/>
      <c r="EB1198" s="22"/>
      <c r="EC1198" s="22"/>
      <c r="ED1198" s="22"/>
      <c r="EE1198" s="22"/>
      <c r="EF1198" s="22"/>
      <c r="EG1198" s="22"/>
      <c r="EH1198" s="22"/>
      <c r="EI1198" s="22"/>
      <c r="EJ1198" s="22"/>
      <c r="EK1198" s="22"/>
      <c r="EL1198" s="22"/>
      <c r="EM1198" s="22"/>
      <c r="EN1198" s="22"/>
      <c r="EO1198" s="22"/>
      <c r="EP1198" s="22"/>
      <c r="EQ1198" s="22"/>
      <c r="ER1198" s="22"/>
      <c r="ES1198" s="22"/>
      <c r="ET1198" s="22"/>
      <c r="EU1198" s="22"/>
      <c r="EV1198" s="22"/>
      <c r="EW1198" s="22"/>
      <c r="EX1198" s="22"/>
      <c r="EY1198" s="22"/>
      <c r="EZ1198" s="22"/>
      <c r="FA1198" s="22"/>
      <c r="FB1198" s="22"/>
      <c r="FC1198" s="22"/>
      <c r="FD1198" s="22"/>
      <c r="FE1198" s="22"/>
      <c r="FF1198" s="22"/>
      <c r="FG1198" s="22"/>
      <c r="FH1198" s="22"/>
      <c r="FI1198" s="22"/>
      <c r="FJ1198" s="22"/>
      <c r="FK1198" s="22"/>
      <c r="FL1198" s="22"/>
      <c r="FM1198" s="22"/>
      <c r="FN1198" s="22"/>
      <c r="FO1198" s="22"/>
      <c r="FP1198" s="22"/>
      <c r="FQ1198" s="22"/>
      <c r="FR1198" s="22"/>
      <c r="FS1198" s="22"/>
      <c r="FT1198" s="22"/>
      <c r="FU1198" s="22"/>
      <c r="FV1198" s="22"/>
      <c r="FW1198" s="22"/>
      <c r="FX1198" s="22"/>
      <c r="FY1198" s="22"/>
      <c r="FZ1198" s="22"/>
      <c r="GA1198" s="22"/>
      <c r="GB1198" s="22"/>
      <c r="GC1198" s="22"/>
      <c r="GD1198" s="22"/>
      <c r="GE1198" s="22"/>
      <c r="GF1198" s="22"/>
      <c r="GG1198" s="22"/>
      <c r="GH1198" s="22"/>
      <c r="GI1198" s="22"/>
      <c r="GJ1198" s="22"/>
      <c r="GK1198" s="22"/>
      <c r="GL1198" s="22"/>
      <c r="GM1198" s="22"/>
      <c r="GN1198" s="22"/>
      <c r="GO1198" s="22"/>
      <c r="GP1198" s="22"/>
      <c r="GQ1198" s="22"/>
      <c r="GR1198" s="22"/>
      <c r="GS1198" s="22"/>
      <c r="GT1198" s="22"/>
      <c r="GU1198" s="22"/>
      <c r="GV1198" s="22"/>
      <c r="GW1198" s="22"/>
      <c r="GX1198" s="22"/>
      <c r="GY1198" s="22"/>
      <c r="GZ1198" s="22"/>
      <c r="HA1198" s="22"/>
      <c r="HB1198" s="22"/>
      <c r="HC1198" s="22"/>
      <c r="HD1198" s="22"/>
      <c r="HE1198" s="22"/>
      <c r="HF1198" s="22"/>
      <c r="HG1198" s="22"/>
      <c r="HH1198" s="22"/>
      <c r="HI1198" s="22"/>
      <c r="HJ1198" s="22"/>
      <c r="HK1198" s="22"/>
      <c r="HL1198" s="22"/>
      <c r="HM1198" s="22"/>
      <c r="HN1198" s="22"/>
      <c r="HO1198" s="22"/>
      <c r="HP1198" s="22"/>
      <c r="HQ1198" s="22"/>
      <c r="HR1198" s="22"/>
      <c r="HS1198" s="22"/>
      <c r="HT1198" s="22"/>
      <c r="HU1198" s="22"/>
      <c r="HV1198" s="22"/>
      <c r="HW1198" s="22"/>
      <c r="HX1198" s="22"/>
      <c r="HY1198" s="22"/>
      <c r="HZ1198" s="22"/>
      <c r="IA1198" s="22"/>
      <c r="IB1198" s="22"/>
      <c r="IC1198" s="22"/>
      <c r="ID1198" s="22"/>
      <c r="IE1198" s="22"/>
      <c r="IF1198" s="22"/>
      <c r="IG1198" s="22"/>
      <c r="IH1198" s="22"/>
      <c r="II1198" s="22"/>
      <c r="IJ1198" s="22"/>
      <c r="IK1198" s="22"/>
      <c r="IL1198" s="22"/>
      <c r="IM1198" s="22"/>
      <c r="IN1198" s="22"/>
      <c r="IO1198" s="22"/>
    </row>
    <row r="1199" spans="1:249">
      <c r="A1199" s="32"/>
      <c r="B1199" s="22"/>
      <c r="C1199" s="22"/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3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  <c r="CG1199" s="22"/>
      <c r="CH1199" s="22"/>
      <c r="CI1199" s="22"/>
      <c r="CJ1199" s="22"/>
      <c r="CK1199" s="22"/>
      <c r="CL1199" s="22"/>
      <c r="CM1199" s="22"/>
      <c r="CN1199" s="22"/>
      <c r="CO1199" s="22"/>
      <c r="CP1199" s="22"/>
      <c r="CQ1199" s="22"/>
      <c r="CR1199" s="22"/>
      <c r="CS1199" s="22"/>
      <c r="CT1199" s="22"/>
      <c r="CU1199" s="22"/>
      <c r="CV1199" s="22"/>
      <c r="CW1199" s="22"/>
      <c r="CX1199" s="22"/>
      <c r="CY1199" s="22"/>
      <c r="CZ1199" s="22"/>
      <c r="DA1199" s="22"/>
      <c r="DB1199" s="22"/>
      <c r="DC1199" s="22"/>
      <c r="DD1199" s="22"/>
      <c r="DE1199" s="22"/>
      <c r="DF1199" s="22"/>
      <c r="DG1199" s="22"/>
      <c r="DH1199" s="22"/>
      <c r="DI1199" s="22"/>
      <c r="DJ1199" s="22"/>
      <c r="DK1199" s="22"/>
      <c r="DL1199" s="22"/>
      <c r="DM1199" s="22"/>
      <c r="DN1199" s="22"/>
      <c r="DO1199" s="22"/>
      <c r="DP1199" s="22"/>
      <c r="DQ1199" s="22"/>
      <c r="DR1199" s="22"/>
      <c r="DS1199" s="22"/>
      <c r="DT1199" s="22"/>
      <c r="DU1199" s="22"/>
      <c r="DV1199" s="22"/>
      <c r="DW1199" s="22"/>
      <c r="DX1199" s="22"/>
      <c r="DY1199" s="22"/>
      <c r="DZ1199" s="22"/>
      <c r="EA1199" s="22"/>
      <c r="EB1199" s="22"/>
      <c r="EC1199" s="22"/>
      <c r="ED1199" s="22"/>
      <c r="EE1199" s="22"/>
      <c r="EF1199" s="22"/>
      <c r="EG1199" s="22"/>
      <c r="EH1199" s="22"/>
      <c r="EI1199" s="22"/>
      <c r="EJ1199" s="22"/>
      <c r="EK1199" s="22"/>
      <c r="EL1199" s="22"/>
      <c r="EM1199" s="22"/>
      <c r="EN1199" s="22"/>
      <c r="EO1199" s="22"/>
      <c r="EP1199" s="22"/>
      <c r="EQ1199" s="22"/>
      <c r="ER1199" s="22"/>
      <c r="ES1199" s="22"/>
      <c r="ET1199" s="22"/>
      <c r="EU1199" s="22"/>
      <c r="EV1199" s="22"/>
      <c r="EW1199" s="22"/>
      <c r="EX1199" s="22"/>
      <c r="EY1199" s="22"/>
      <c r="EZ1199" s="22"/>
      <c r="FA1199" s="22"/>
      <c r="FB1199" s="22"/>
      <c r="FC1199" s="22"/>
      <c r="FD1199" s="22"/>
      <c r="FE1199" s="22"/>
      <c r="FF1199" s="22"/>
      <c r="FG1199" s="22"/>
      <c r="FH1199" s="22"/>
      <c r="FI1199" s="22"/>
      <c r="FJ1199" s="22"/>
      <c r="FK1199" s="22"/>
      <c r="FL1199" s="22"/>
      <c r="FM1199" s="22"/>
      <c r="FN1199" s="22"/>
      <c r="FO1199" s="22"/>
      <c r="FP1199" s="22"/>
      <c r="FQ1199" s="22"/>
      <c r="FR1199" s="22"/>
      <c r="FS1199" s="22"/>
      <c r="FT1199" s="22"/>
      <c r="FU1199" s="22"/>
      <c r="FV1199" s="22"/>
      <c r="FW1199" s="22"/>
      <c r="FX1199" s="22"/>
      <c r="FY1199" s="22"/>
      <c r="FZ1199" s="22"/>
      <c r="GA1199" s="22"/>
      <c r="GB1199" s="22"/>
      <c r="GC1199" s="22"/>
      <c r="GD1199" s="22"/>
      <c r="GE1199" s="22"/>
      <c r="GF1199" s="22"/>
      <c r="GG1199" s="22"/>
      <c r="GH1199" s="22"/>
      <c r="GI1199" s="22"/>
      <c r="GJ1199" s="22"/>
      <c r="GK1199" s="22"/>
      <c r="GL1199" s="22"/>
      <c r="GM1199" s="22"/>
      <c r="GN1199" s="22"/>
      <c r="GO1199" s="22"/>
      <c r="GP1199" s="22"/>
      <c r="GQ1199" s="22"/>
      <c r="GR1199" s="22"/>
      <c r="GS1199" s="22"/>
      <c r="GT1199" s="22"/>
      <c r="GU1199" s="22"/>
      <c r="GV1199" s="22"/>
      <c r="GW1199" s="22"/>
      <c r="GX1199" s="22"/>
      <c r="GY1199" s="22"/>
      <c r="GZ1199" s="22"/>
      <c r="HA1199" s="22"/>
      <c r="HB1199" s="22"/>
      <c r="HC1199" s="22"/>
      <c r="HD1199" s="22"/>
      <c r="HE1199" s="22"/>
      <c r="HF1199" s="22"/>
      <c r="HG1199" s="22"/>
      <c r="HH1199" s="22"/>
      <c r="HI1199" s="22"/>
      <c r="HJ1199" s="22"/>
      <c r="HK1199" s="22"/>
      <c r="HL1199" s="22"/>
      <c r="HM1199" s="22"/>
      <c r="HN1199" s="22"/>
      <c r="HO1199" s="22"/>
      <c r="HP1199" s="22"/>
      <c r="HQ1199" s="22"/>
      <c r="HR1199" s="22"/>
      <c r="HS1199" s="22"/>
      <c r="HT1199" s="22"/>
      <c r="HU1199" s="22"/>
      <c r="HV1199" s="22"/>
      <c r="HW1199" s="22"/>
      <c r="HX1199" s="22"/>
      <c r="HY1199" s="22"/>
      <c r="HZ1199" s="22"/>
      <c r="IA1199" s="22"/>
      <c r="IB1199" s="22"/>
      <c r="IC1199" s="22"/>
      <c r="ID1199" s="22"/>
      <c r="IE1199" s="22"/>
      <c r="IF1199" s="22"/>
      <c r="IG1199" s="22"/>
      <c r="IH1199" s="22"/>
      <c r="II1199" s="22"/>
      <c r="IJ1199" s="22"/>
      <c r="IK1199" s="22"/>
      <c r="IL1199" s="22"/>
      <c r="IM1199" s="22"/>
      <c r="IN1199" s="22"/>
      <c r="IO1199" s="22"/>
    </row>
    <row r="1200" spans="1:249">
      <c r="A1200" s="32"/>
      <c r="B1200" s="22"/>
      <c r="C1200" s="22"/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3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  <c r="CC1200" s="22"/>
      <c r="CD1200" s="22"/>
      <c r="CE1200" s="22"/>
      <c r="CF1200" s="22"/>
      <c r="CG1200" s="22"/>
      <c r="CH1200" s="22"/>
      <c r="CI1200" s="22"/>
      <c r="CJ1200" s="22"/>
      <c r="CK1200" s="22"/>
      <c r="CL1200" s="22"/>
      <c r="CM1200" s="22"/>
      <c r="CN1200" s="22"/>
      <c r="CO1200" s="22"/>
      <c r="CP1200" s="22"/>
      <c r="CQ1200" s="22"/>
      <c r="CR1200" s="22"/>
      <c r="CS1200" s="22"/>
      <c r="CT1200" s="22"/>
      <c r="CU1200" s="22"/>
      <c r="CV1200" s="22"/>
      <c r="CW1200" s="22"/>
      <c r="CX1200" s="22"/>
      <c r="CY1200" s="22"/>
      <c r="CZ1200" s="22"/>
      <c r="DA1200" s="22"/>
      <c r="DB1200" s="22"/>
      <c r="DC1200" s="22"/>
      <c r="DD1200" s="22"/>
      <c r="DE1200" s="22"/>
      <c r="DF1200" s="22"/>
      <c r="DG1200" s="22"/>
      <c r="DH1200" s="22"/>
      <c r="DI1200" s="22"/>
      <c r="DJ1200" s="22"/>
      <c r="DK1200" s="22"/>
      <c r="DL1200" s="22"/>
      <c r="DM1200" s="22"/>
      <c r="DN1200" s="22"/>
      <c r="DO1200" s="22"/>
      <c r="DP1200" s="22"/>
      <c r="DQ1200" s="22"/>
      <c r="DR1200" s="22"/>
      <c r="DS1200" s="22"/>
      <c r="DT1200" s="22"/>
      <c r="DU1200" s="22"/>
      <c r="DV1200" s="22"/>
      <c r="DW1200" s="22"/>
      <c r="DX1200" s="22"/>
      <c r="DY1200" s="22"/>
      <c r="DZ1200" s="22"/>
      <c r="EA1200" s="22"/>
      <c r="EB1200" s="22"/>
      <c r="EC1200" s="22"/>
      <c r="ED1200" s="22"/>
      <c r="EE1200" s="22"/>
      <c r="EF1200" s="22"/>
      <c r="EG1200" s="22"/>
      <c r="EH1200" s="22"/>
      <c r="EI1200" s="22"/>
      <c r="EJ1200" s="22"/>
      <c r="EK1200" s="22"/>
      <c r="EL1200" s="22"/>
      <c r="EM1200" s="22"/>
      <c r="EN1200" s="22"/>
      <c r="EO1200" s="22"/>
      <c r="EP1200" s="22"/>
      <c r="EQ1200" s="22"/>
      <c r="ER1200" s="22"/>
      <c r="ES1200" s="22"/>
      <c r="ET1200" s="22"/>
      <c r="EU1200" s="22"/>
      <c r="EV1200" s="22"/>
      <c r="EW1200" s="22"/>
      <c r="EX1200" s="22"/>
      <c r="EY1200" s="22"/>
      <c r="EZ1200" s="22"/>
      <c r="FA1200" s="22"/>
      <c r="FB1200" s="22"/>
      <c r="FC1200" s="22"/>
      <c r="FD1200" s="22"/>
      <c r="FE1200" s="22"/>
      <c r="FF1200" s="22"/>
      <c r="FG1200" s="22"/>
      <c r="FH1200" s="22"/>
      <c r="FI1200" s="22"/>
      <c r="FJ1200" s="22"/>
      <c r="FK1200" s="22"/>
      <c r="FL1200" s="22"/>
      <c r="FM1200" s="22"/>
      <c r="FN1200" s="22"/>
      <c r="FO1200" s="22"/>
      <c r="FP1200" s="22"/>
      <c r="FQ1200" s="22"/>
      <c r="FR1200" s="22"/>
      <c r="FS1200" s="22"/>
      <c r="FT1200" s="22"/>
      <c r="FU1200" s="22"/>
      <c r="FV1200" s="22"/>
      <c r="FW1200" s="22"/>
      <c r="FX1200" s="22"/>
      <c r="FY1200" s="22"/>
      <c r="FZ1200" s="22"/>
      <c r="GA1200" s="22"/>
      <c r="GB1200" s="22"/>
      <c r="GC1200" s="22"/>
      <c r="GD1200" s="22"/>
      <c r="GE1200" s="22"/>
      <c r="GF1200" s="22"/>
      <c r="GG1200" s="22"/>
      <c r="GH1200" s="22"/>
      <c r="GI1200" s="22"/>
      <c r="GJ1200" s="22"/>
      <c r="GK1200" s="22"/>
      <c r="GL1200" s="22"/>
      <c r="GM1200" s="22"/>
      <c r="GN1200" s="22"/>
      <c r="GO1200" s="22"/>
      <c r="GP1200" s="22"/>
      <c r="GQ1200" s="22"/>
      <c r="GR1200" s="22"/>
      <c r="GS1200" s="22"/>
      <c r="GT1200" s="22"/>
      <c r="GU1200" s="22"/>
      <c r="GV1200" s="22"/>
      <c r="GW1200" s="22"/>
      <c r="GX1200" s="22"/>
      <c r="GY1200" s="22"/>
      <c r="GZ1200" s="22"/>
      <c r="HA1200" s="22"/>
      <c r="HB1200" s="22"/>
      <c r="HC1200" s="22"/>
      <c r="HD1200" s="22"/>
      <c r="HE1200" s="22"/>
      <c r="HF1200" s="22"/>
      <c r="HG1200" s="22"/>
      <c r="HH1200" s="22"/>
      <c r="HI1200" s="22"/>
      <c r="HJ1200" s="22"/>
      <c r="HK1200" s="22"/>
      <c r="HL1200" s="22"/>
      <c r="HM1200" s="22"/>
      <c r="HN1200" s="22"/>
      <c r="HO1200" s="22"/>
      <c r="HP1200" s="22"/>
      <c r="HQ1200" s="22"/>
      <c r="HR1200" s="22"/>
      <c r="HS1200" s="22"/>
      <c r="HT1200" s="22"/>
      <c r="HU1200" s="22"/>
      <c r="HV1200" s="22"/>
      <c r="HW1200" s="22"/>
      <c r="HX1200" s="22"/>
      <c r="HY1200" s="22"/>
      <c r="HZ1200" s="22"/>
      <c r="IA1200" s="22"/>
      <c r="IB1200" s="22"/>
      <c r="IC1200" s="22"/>
      <c r="ID1200" s="22"/>
      <c r="IE1200" s="22"/>
      <c r="IF1200" s="22"/>
      <c r="IG1200" s="22"/>
      <c r="IH1200" s="22"/>
      <c r="II1200" s="22"/>
      <c r="IJ1200" s="22"/>
      <c r="IK1200" s="22"/>
      <c r="IL1200" s="22"/>
      <c r="IM1200" s="22"/>
      <c r="IN1200" s="22"/>
      <c r="IO1200" s="22"/>
    </row>
    <row r="1201" spans="1:249">
      <c r="A1201" s="32"/>
      <c r="B1201" s="22"/>
      <c r="C1201" s="22"/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3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2"/>
      <c r="BL1201" s="22"/>
      <c r="BM1201" s="22"/>
      <c r="BN1201" s="22"/>
      <c r="BO1201" s="22"/>
      <c r="BP1201" s="22"/>
      <c r="BQ1201" s="22"/>
      <c r="BR1201" s="22"/>
      <c r="BS1201" s="22"/>
      <c r="BT1201" s="22"/>
      <c r="BU1201" s="22"/>
      <c r="BV1201" s="22"/>
      <c r="BW1201" s="22"/>
      <c r="BX1201" s="22"/>
      <c r="BY1201" s="22"/>
      <c r="BZ1201" s="22"/>
      <c r="CA1201" s="22"/>
      <c r="CB1201" s="22"/>
      <c r="CC1201" s="22"/>
      <c r="CD1201" s="22"/>
      <c r="CE1201" s="22"/>
      <c r="CF1201" s="22"/>
      <c r="CG1201" s="22"/>
      <c r="CH1201" s="22"/>
      <c r="CI1201" s="22"/>
      <c r="CJ1201" s="22"/>
      <c r="CK1201" s="22"/>
      <c r="CL1201" s="22"/>
      <c r="CM1201" s="22"/>
      <c r="CN1201" s="22"/>
      <c r="CO1201" s="22"/>
      <c r="CP1201" s="22"/>
      <c r="CQ1201" s="22"/>
      <c r="CR1201" s="22"/>
      <c r="CS1201" s="22"/>
      <c r="CT1201" s="22"/>
      <c r="CU1201" s="22"/>
      <c r="CV1201" s="22"/>
      <c r="CW1201" s="22"/>
      <c r="CX1201" s="22"/>
      <c r="CY1201" s="22"/>
      <c r="CZ1201" s="22"/>
      <c r="DA1201" s="22"/>
      <c r="DB1201" s="22"/>
      <c r="DC1201" s="22"/>
      <c r="DD1201" s="22"/>
      <c r="DE1201" s="22"/>
      <c r="DF1201" s="22"/>
      <c r="DG1201" s="22"/>
      <c r="DH1201" s="22"/>
      <c r="DI1201" s="22"/>
      <c r="DJ1201" s="22"/>
      <c r="DK1201" s="22"/>
      <c r="DL1201" s="22"/>
      <c r="DM1201" s="22"/>
      <c r="DN1201" s="22"/>
      <c r="DO1201" s="22"/>
      <c r="DP1201" s="22"/>
      <c r="DQ1201" s="22"/>
      <c r="DR1201" s="22"/>
      <c r="DS1201" s="22"/>
      <c r="DT1201" s="22"/>
      <c r="DU1201" s="22"/>
      <c r="DV1201" s="22"/>
      <c r="DW1201" s="22"/>
      <c r="DX1201" s="22"/>
      <c r="DY1201" s="22"/>
      <c r="DZ1201" s="22"/>
      <c r="EA1201" s="22"/>
      <c r="EB1201" s="22"/>
      <c r="EC1201" s="22"/>
      <c r="ED1201" s="22"/>
      <c r="EE1201" s="22"/>
      <c r="EF1201" s="22"/>
      <c r="EG1201" s="22"/>
      <c r="EH1201" s="22"/>
      <c r="EI1201" s="22"/>
      <c r="EJ1201" s="22"/>
      <c r="EK1201" s="22"/>
      <c r="EL1201" s="22"/>
      <c r="EM1201" s="22"/>
      <c r="EN1201" s="22"/>
      <c r="EO1201" s="22"/>
      <c r="EP1201" s="22"/>
      <c r="EQ1201" s="22"/>
      <c r="ER1201" s="22"/>
      <c r="ES1201" s="22"/>
      <c r="ET1201" s="22"/>
      <c r="EU1201" s="22"/>
      <c r="EV1201" s="22"/>
      <c r="EW1201" s="22"/>
      <c r="EX1201" s="22"/>
      <c r="EY1201" s="22"/>
      <c r="EZ1201" s="22"/>
      <c r="FA1201" s="22"/>
      <c r="FB1201" s="22"/>
      <c r="FC1201" s="22"/>
      <c r="FD1201" s="22"/>
      <c r="FE1201" s="22"/>
      <c r="FF1201" s="22"/>
      <c r="FG1201" s="22"/>
      <c r="FH1201" s="22"/>
      <c r="FI1201" s="22"/>
      <c r="FJ1201" s="22"/>
      <c r="FK1201" s="22"/>
      <c r="FL1201" s="22"/>
      <c r="FM1201" s="22"/>
      <c r="FN1201" s="22"/>
      <c r="FO1201" s="22"/>
      <c r="FP1201" s="22"/>
      <c r="FQ1201" s="22"/>
      <c r="FR1201" s="22"/>
      <c r="FS1201" s="22"/>
      <c r="FT1201" s="22"/>
      <c r="FU1201" s="22"/>
      <c r="FV1201" s="22"/>
      <c r="FW1201" s="22"/>
      <c r="FX1201" s="22"/>
      <c r="FY1201" s="22"/>
      <c r="FZ1201" s="22"/>
      <c r="GA1201" s="22"/>
      <c r="GB1201" s="22"/>
      <c r="GC1201" s="22"/>
      <c r="GD1201" s="22"/>
      <c r="GE1201" s="22"/>
      <c r="GF1201" s="22"/>
      <c r="GG1201" s="22"/>
      <c r="GH1201" s="22"/>
      <c r="GI1201" s="22"/>
      <c r="GJ1201" s="22"/>
      <c r="GK1201" s="22"/>
      <c r="GL1201" s="22"/>
      <c r="GM1201" s="22"/>
      <c r="GN1201" s="22"/>
      <c r="GO1201" s="22"/>
      <c r="GP1201" s="22"/>
      <c r="GQ1201" s="22"/>
      <c r="GR1201" s="22"/>
      <c r="GS1201" s="22"/>
      <c r="GT1201" s="22"/>
      <c r="GU1201" s="22"/>
      <c r="GV1201" s="22"/>
      <c r="GW1201" s="22"/>
      <c r="GX1201" s="22"/>
      <c r="GY1201" s="22"/>
      <c r="GZ1201" s="22"/>
      <c r="HA1201" s="22"/>
      <c r="HB1201" s="22"/>
      <c r="HC1201" s="22"/>
      <c r="HD1201" s="22"/>
      <c r="HE1201" s="22"/>
      <c r="HF1201" s="22"/>
      <c r="HG1201" s="22"/>
      <c r="HH1201" s="22"/>
      <c r="HI1201" s="22"/>
      <c r="HJ1201" s="22"/>
      <c r="HK1201" s="22"/>
      <c r="HL1201" s="22"/>
      <c r="HM1201" s="22"/>
      <c r="HN1201" s="22"/>
      <c r="HO1201" s="22"/>
      <c r="HP1201" s="22"/>
      <c r="HQ1201" s="22"/>
      <c r="HR1201" s="22"/>
      <c r="HS1201" s="22"/>
      <c r="HT1201" s="22"/>
      <c r="HU1201" s="22"/>
      <c r="HV1201" s="22"/>
      <c r="HW1201" s="22"/>
      <c r="HX1201" s="22"/>
      <c r="HY1201" s="22"/>
      <c r="HZ1201" s="22"/>
      <c r="IA1201" s="22"/>
      <c r="IB1201" s="22"/>
      <c r="IC1201" s="22"/>
      <c r="ID1201" s="22"/>
      <c r="IE1201" s="22"/>
      <c r="IF1201" s="22"/>
      <c r="IG1201" s="22"/>
      <c r="IH1201" s="22"/>
      <c r="II1201" s="22"/>
      <c r="IJ1201" s="22"/>
      <c r="IK1201" s="22"/>
      <c r="IL1201" s="22"/>
      <c r="IM1201" s="22"/>
      <c r="IN1201" s="22"/>
      <c r="IO1201" s="22"/>
    </row>
    <row r="1202" spans="1:249">
      <c r="A1202" s="32"/>
      <c r="B1202" s="22"/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3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2"/>
      <c r="BL1202" s="22"/>
      <c r="BM1202" s="22"/>
      <c r="BN1202" s="22"/>
      <c r="BO1202" s="22"/>
      <c r="BP1202" s="22"/>
      <c r="BQ1202" s="22"/>
      <c r="BR1202" s="22"/>
      <c r="BS1202" s="22"/>
      <c r="BT1202" s="22"/>
      <c r="BU1202" s="22"/>
      <c r="BV1202" s="22"/>
      <c r="BW1202" s="22"/>
      <c r="BX1202" s="22"/>
      <c r="BY1202" s="22"/>
      <c r="BZ1202" s="22"/>
      <c r="CA1202" s="22"/>
      <c r="CB1202" s="22"/>
      <c r="CC1202" s="22"/>
      <c r="CD1202" s="22"/>
      <c r="CE1202" s="22"/>
      <c r="CF1202" s="22"/>
      <c r="CG1202" s="22"/>
      <c r="CH1202" s="22"/>
      <c r="CI1202" s="22"/>
      <c r="CJ1202" s="22"/>
      <c r="CK1202" s="22"/>
      <c r="CL1202" s="22"/>
      <c r="CM1202" s="22"/>
      <c r="CN1202" s="22"/>
      <c r="CO1202" s="22"/>
      <c r="CP1202" s="22"/>
      <c r="CQ1202" s="22"/>
      <c r="CR1202" s="22"/>
      <c r="CS1202" s="22"/>
      <c r="CT1202" s="22"/>
      <c r="CU1202" s="22"/>
      <c r="CV1202" s="22"/>
      <c r="CW1202" s="22"/>
      <c r="CX1202" s="22"/>
      <c r="CY1202" s="22"/>
      <c r="CZ1202" s="22"/>
      <c r="DA1202" s="22"/>
      <c r="DB1202" s="22"/>
      <c r="DC1202" s="22"/>
      <c r="DD1202" s="22"/>
      <c r="DE1202" s="22"/>
      <c r="DF1202" s="22"/>
      <c r="DG1202" s="22"/>
      <c r="DH1202" s="22"/>
      <c r="DI1202" s="22"/>
      <c r="DJ1202" s="22"/>
      <c r="DK1202" s="22"/>
      <c r="DL1202" s="22"/>
      <c r="DM1202" s="22"/>
      <c r="DN1202" s="22"/>
      <c r="DO1202" s="22"/>
      <c r="DP1202" s="22"/>
      <c r="DQ1202" s="22"/>
      <c r="DR1202" s="22"/>
      <c r="DS1202" s="22"/>
      <c r="DT1202" s="22"/>
      <c r="DU1202" s="22"/>
      <c r="DV1202" s="22"/>
      <c r="DW1202" s="22"/>
      <c r="DX1202" s="22"/>
      <c r="DY1202" s="22"/>
      <c r="DZ1202" s="22"/>
      <c r="EA1202" s="22"/>
      <c r="EB1202" s="22"/>
      <c r="EC1202" s="22"/>
      <c r="ED1202" s="22"/>
      <c r="EE1202" s="22"/>
      <c r="EF1202" s="22"/>
      <c r="EG1202" s="22"/>
      <c r="EH1202" s="22"/>
      <c r="EI1202" s="22"/>
      <c r="EJ1202" s="22"/>
      <c r="EK1202" s="22"/>
      <c r="EL1202" s="22"/>
      <c r="EM1202" s="22"/>
      <c r="EN1202" s="22"/>
      <c r="EO1202" s="22"/>
      <c r="EP1202" s="22"/>
      <c r="EQ1202" s="22"/>
      <c r="ER1202" s="22"/>
      <c r="ES1202" s="22"/>
      <c r="ET1202" s="22"/>
      <c r="EU1202" s="22"/>
      <c r="EV1202" s="22"/>
      <c r="EW1202" s="22"/>
      <c r="EX1202" s="22"/>
      <c r="EY1202" s="22"/>
      <c r="EZ1202" s="22"/>
      <c r="FA1202" s="22"/>
      <c r="FB1202" s="22"/>
      <c r="FC1202" s="22"/>
      <c r="FD1202" s="22"/>
      <c r="FE1202" s="22"/>
      <c r="FF1202" s="22"/>
      <c r="FG1202" s="22"/>
      <c r="FH1202" s="22"/>
      <c r="FI1202" s="22"/>
      <c r="FJ1202" s="22"/>
      <c r="FK1202" s="22"/>
      <c r="FL1202" s="22"/>
      <c r="FM1202" s="22"/>
      <c r="FN1202" s="22"/>
      <c r="FO1202" s="22"/>
      <c r="FP1202" s="22"/>
      <c r="FQ1202" s="22"/>
      <c r="FR1202" s="22"/>
      <c r="FS1202" s="22"/>
      <c r="FT1202" s="22"/>
      <c r="FU1202" s="22"/>
      <c r="FV1202" s="22"/>
      <c r="FW1202" s="22"/>
      <c r="FX1202" s="22"/>
      <c r="FY1202" s="22"/>
      <c r="FZ1202" s="22"/>
      <c r="GA1202" s="22"/>
      <c r="GB1202" s="22"/>
      <c r="GC1202" s="22"/>
      <c r="GD1202" s="22"/>
      <c r="GE1202" s="22"/>
      <c r="GF1202" s="22"/>
      <c r="GG1202" s="22"/>
      <c r="GH1202" s="22"/>
      <c r="GI1202" s="22"/>
      <c r="GJ1202" s="22"/>
      <c r="GK1202" s="22"/>
      <c r="GL1202" s="22"/>
      <c r="GM1202" s="22"/>
      <c r="GN1202" s="22"/>
      <c r="GO1202" s="22"/>
      <c r="GP1202" s="22"/>
      <c r="GQ1202" s="22"/>
      <c r="GR1202" s="22"/>
      <c r="GS1202" s="22"/>
      <c r="GT1202" s="22"/>
      <c r="GU1202" s="22"/>
      <c r="GV1202" s="22"/>
      <c r="GW1202" s="22"/>
      <c r="GX1202" s="22"/>
      <c r="GY1202" s="22"/>
      <c r="GZ1202" s="22"/>
      <c r="HA1202" s="22"/>
      <c r="HB1202" s="22"/>
      <c r="HC1202" s="22"/>
      <c r="HD1202" s="22"/>
      <c r="HE1202" s="22"/>
      <c r="HF1202" s="22"/>
      <c r="HG1202" s="22"/>
      <c r="HH1202" s="22"/>
      <c r="HI1202" s="22"/>
      <c r="HJ1202" s="22"/>
      <c r="HK1202" s="22"/>
      <c r="HL1202" s="22"/>
      <c r="HM1202" s="22"/>
      <c r="HN1202" s="22"/>
      <c r="HO1202" s="22"/>
      <c r="HP1202" s="22"/>
      <c r="HQ1202" s="22"/>
      <c r="HR1202" s="22"/>
      <c r="HS1202" s="22"/>
      <c r="HT1202" s="22"/>
      <c r="HU1202" s="22"/>
      <c r="HV1202" s="22"/>
      <c r="HW1202" s="22"/>
      <c r="HX1202" s="22"/>
      <c r="HY1202" s="22"/>
      <c r="HZ1202" s="22"/>
      <c r="IA1202" s="22"/>
      <c r="IB1202" s="22"/>
      <c r="IC1202" s="22"/>
      <c r="ID1202" s="22"/>
      <c r="IE1202" s="22"/>
      <c r="IF1202" s="22"/>
      <c r="IG1202" s="22"/>
      <c r="IH1202" s="22"/>
      <c r="II1202" s="22"/>
      <c r="IJ1202" s="22"/>
      <c r="IK1202" s="22"/>
      <c r="IL1202" s="22"/>
      <c r="IM1202" s="22"/>
      <c r="IN1202" s="22"/>
      <c r="IO1202" s="22"/>
    </row>
    <row r="1203" spans="1:249">
      <c r="A1203" s="32"/>
      <c r="B1203" s="22"/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3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  <c r="CC1203" s="22"/>
      <c r="CD1203" s="22"/>
      <c r="CE1203" s="22"/>
      <c r="CF1203" s="22"/>
      <c r="CG1203" s="22"/>
      <c r="CH1203" s="22"/>
      <c r="CI1203" s="22"/>
      <c r="CJ1203" s="22"/>
      <c r="CK1203" s="22"/>
      <c r="CL1203" s="22"/>
      <c r="CM1203" s="22"/>
      <c r="CN1203" s="22"/>
      <c r="CO1203" s="22"/>
      <c r="CP1203" s="22"/>
      <c r="CQ1203" s="22"/>
      <c r="CR1203" s="22"/>
      <c r="CS1203" s="22"/>
      <c r="CT1203" s="22"/>
      <c r="CU1203" s="22"/>
      <c r="CV1203" s="22"/>
      <c r="CW1203" s="22"/>
      <c r="CX1203" s="22"/>
      <c r="CY1203" s="22"/>
      <c r="CZ1203" s="22"/>
      <c r="DA1203" s="22"/>
      <c r="DB1203" s="22"/>
      <c r="DC1203" s="22"/>
      <c r="DD1203" s="22"/>
      <c r="DE1203" s="22"/>
      <c r="DF1203" s="22"/>
      <c r="DG1203" s="22"/>
      <c r="DH1203" s="22"/>
      <c r="DI1203" s="22"/>
      <c r="DJ1203" s="22"/>
      <c r="DK1203" s="22"/>
      <c r="DL1203" s="22"/>
      <c r="DM1203" s="22"/>
      <c r="DN1203" s="22"/>
      <c r="DO1203" s="22"/>
      <c r="DP1203" s="22"/>
      <c r="DQ1203" s="22"/>
      <c r="DR1203" s="22"/>
      <c r="DS1203" s="22"/>
      <c r="DT1203" s="22"/>
      <c r="DU1203" s="22"/>
      <c r="DV1203" s="22"/>
      <c r="DW1203" s="22"/>
      <c r="DX1203" s="22"/>
      <c r="DY1203" s="22"/>
      <c r="DZ1203" s="22"/>
      <c r="EA1203" s="22"/>
      <c r="EB1203" s="22"/>
      <c r="EC1203" s="22"/>
      <c r="ED1203" s="22"/>
      <c r="EE1203" s="22"/>
      <c r="EF1203" s="22"/>
      <c r="EG1203" s="22"/>
      <c r="EH1203" s="22"/>
      <c r="EI1203" s="22"/>
      <c r="EJ1203" s="22"/>
      <c r="EK1203" s="22"/>
      <c r="EL1203" s="22"/>
      <c r="EM1203" s="22"/>
      <c r="EN1203" s="22"/>
      <c r="EO1203" s="22"/>
      <c r="EP1203" s="22"/>
      <c r="EQ1203" s="22"/>
      <c r="ER1203" s="22"/>
      <c r="ES1203" s="22"/>
      <c r="ET1203" s="22"/>
      <c r="EU1203" s="22"/>
      <c r="EV1203" s="22"/>
      <c r="EW1203" s="22"/>
      <c r="EX1203" s="22"/>
      <c r="EY1203" s="22"/>
      <c r="EZ1203" s="22"/>
      <c r="FA1203" s="22"/>
      <c r="FB1203" s="22"/>
      <c r="FC1203" s="22"/>
      <c r="FD1203" s="22"/>
      <c r="FE1203" s="22"/>
      <c r="FF1203" s="22"/>
      <c r="FG1203" s="22"/>
      <c r="FH1203" s="22"/>
      <c r="FI1203" s="22"/>
      <c r="FJ1203" s="22"/>
      <c r="FK1203" s="22"/>
      <c r="FL1203" s="22"/>
      <c r="FM1203" s="22"/>
      <c r="FN1203" s="22"/>
      <c r="FO1203" s="22"/>
      <c r="FP1203" s="22"/>
      <c r="FQ1203" s="22"/>
      <c r="FR1203" s="22"/>
      <c r="FS1203" s="22"/>
      <c r="FT1203" s="22"/>
      <c r="FU1203" s="22"/>
      <c r="FV1203" s="22"/>
      <c r="FW1203" s="22"/>
      <c r="FX1203" s="22"/>
      <c r="FY1203" s="22"/>
      <c r="FZ1203" s="22"/>
      <c r="GA1203" s="22"/>
      <c r="GB1203" s="22"/>
      <c r="GC1203" s="22"/>
      <c r="GD1203" s="22"/>
      <c r="GE1203" s="22"/>
      <c r="GF1203" s="22"/>
      <c r="GG1203" s="22"/>
      <c r="GH1203" s="22"/>
      <c r="GI1203" s="22"/>
      <c r="GJ1203" s="22"/>
      <c r="GK1203" s="22"/>
      <c r="GL1203" s="22"/>
      <c r="GM1203" s="22"/>
      <c r="GN1203" s="22"/>
      <c r="GO1203" s="22"/>
      <c r="GP1203" s="22"/>
      <c r="GQ1203" s="22"/>
      <c r="GR1203" s="22"/>
      <c r="GS1203" s="22"/>
      <c r="GT1203" s="22"/>
      <c r="GU1203" s="22"/>
      <c r="GV1203" s="22"/>
      <c r="GW1203" s="22"/>
      <c r="GX1203" s="22"/>
      <c r="GY1203" s="22"/>
      <c r="GZ1203" s="22"/>
      <c r="HA1203" s="22"/>
      <c r="HB1203" s="22"/>
      <c r="HC1203" s="22"/>
      <c r="HD1203" s="22"/>
      <c r="HE1203" s="22"/>
      <c r="HF1203" s="22"/>
      <c r="HG1203" s="22"/>
      <c r="HH1203" s="22"/>
      <c r="HI1203" s="22"/>
      <c r="HJ1203" s="22"/>
      <c r="HK1203" s="22"/>
      <c r="HL1203" s="22"/>
      <c r="HM1203" s="22"/>
      <c r="HN1203" s="22"/>
      <c r="HO1203" s="22"/>
      <c r="HP1203" s="22"/>
      <c r="HQ1203" s="22"/>
      <c r="HR1203" s="22"/>
      <c r="HS1203" s="22"/>
      <c r="HT1203" s="22"/>
      <c r="HU1203" s="22"/>
      <c r="HV1203" s="22"/>
      <c r="HW1203" s="22"/>
      <c r="HX1203" s="22"/>
      <c r="HY1203" s="22"/>
      <c r="HZ1203" s="22"/>
      <c r="IA1203" s="22"/>
      <c r="IB1203" s="22"/>
      <c r="IC1203" s="22"/>
      <c r="ID1203" s="22"/>
      <c r="IE1203" s="22"/>
      <c r="IF1203" s="22"/>
      <c r="IG1203" s="22"/>
      <c r="IH1203" s="22"/>
      <c r="II1203" s="22"/>
      <c r="IJ1203" s="22"/>
      <c r="IK1203" s="22"/>
      <c r="IL1203" s="22"/>
      <c r="IM1203" s="22"/>
      <c r="IN1203" s="22"/>
      <c r="IO1203" s="22"/>
    </row>
    <row r="1204" spans="1:249">
      <c r="A1204" s="32"/>
      <c r="B1204" s="22"/>
      <c r="C1204" s="22"/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3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  <c r="CC1204" s="22"/>
      <c r="CD1204" s="22"/>
      <c r="CE1204" s="22"/>
      <c r="CF1204" s="22"/>
      <c r="CG1204" s="22"/>
      <c r="CH1204" s="22"/>
      <c r="CI1204" s="22"/>
      <c r="CJ1204" s="22"/>
      <c r="CK1204" s="22"/>
      <c r="CL1204" s="22"/>
      <c r="CM1204" s="22"/>
      <c r="CN1204" s="22"/>
      <c r="CO1204" s="22"/>
      <c r="CP1204" s="22"/>
      <c r="CQ1204" s="22"/>
      <c r="CR1204" s="22"/>
      <c r="CS1204" s="22"/>
      <c r="CT1204" s="22"/>
      <c r="CU1204" s="22"/>
      <c r="CV1204" s="22"/>
      <c r="CW1204" s="22"/>
      <c r="CX1204" s="22"/>
      <c r="CY1204" s="22"/>
      <c r="CZ1204" s="22"/>
      <c r="DA1204" s="22"/>
      <c r="DB1204" s="22"/>
      <c r="DC1204" s="22"/>
      <c r="DD1204" s="22"/>
      <c r="DE1204" s="22"/>
      <c r="DF1204" s="22"/>
      <c r="DG1204" s="22"/>
      <c r="DH1204" s="22"/>
      <c r="DI1204" s="22"/>
      <c r="DJ1204" s="22"/>
      <c r="DK1204" s="22"/>
      <c r="DL1204" s="22"/>
      <c r="DM1204" s="22"/>
      <c r="DN1204" s="22"/>
      <c r="DO1204" s="22"/>
      <c r="DP1204" s="22"/>
      <c r="DQ1204" s="22"/>
      <c r="DR1204" s="22"/>
      <c r="DS1204" s="22"/>
      <c r="DT1204" s="22"/>
      <c r="DU1204" s="22"/>
      <c r="DV1204" s="22"/>
      <c r="DW1204" s="22"/>
      <c r="DX1204" s="22"/>
      <c r="DY1204" s="22"/>
      <c r="DZ1204" s="22"/>
      <c r="EA1204" s="22"/>
      <c r="EB1204" s="22"/>
      <c r="EC1204" s="22"/>
      <c r="ED1204" s="22"/>
      <c r="EE1204" s="22"/>
      <c r="EF1204" s="22"/>
      <c r="EG1204" s="22"/>
      <c r="EH1204" s="22"/>
      <c r="EI1204" s="22"/>
      <c r="EJ1204" s="22"/>
      <c r="EK1204" s="22"/>
      <c r="EL1204" s="22"/>
      <c r="EM1204" s="22"/>
      <c r="EN1204" s="22"/>
      <c r="EO1204" s="22"/>
      <c r="EP1204" s="22"/>
      <c r="EQ1204" s="22"/>
      <c r="ER1204" s="22"/>
      <c r="ES1204" s="22"/>
      <c r="ET1204" s="22"/>
      <c r="EU1204" s="22"/>
      <c r="EV1204" s="22"/>
      <c r="EW1204" s="22"/>
      <c r="EX1204" s="22"/>
      <c r="EY1204" s="22"/>
      <c r="EZ1204" s="22"/>
      <c r="FA1204" s="22"/>
      <c r="FB1204" s="22"/>
      <c r="FC1204" s="22"/>
      <c r="FD1204" s="22"/>
      <c r="FE1204" s="22"/>
      <c r="FF1204" s="22"/>
      <c r="FG1204" s="22"/>
      <c r="FH1204" s="22"/>
      <c r="FI1204" s="22"/>
      <c r="FJ1204" s="22"/>
      <c r="FK1204" s="22"/>
      <c r="FL1204" s="22"/>
      <c r="FM1204" s="22"/>
      <c r="FN1204" s="22"/>
      <c r="FO1204" s="22"/>
      <c r="FP1204" s="22"/>
      <c r="FQ1204" s="22"/>
      <c r="FR1204" s="22"/>
      <c r="FS1204" s="22"/>
      <c r="FT1204" s="22"/>
      <c r="FU1204" s="22"/>
      <c r="FV1204" s="22"/>
      <c r="FW1204" s="22"/>
      <c r="FX1204" s="22"/>
      <c r="FY1204" s="22"/>
      <c r="FZ1204" s="22"/>
      <c r="GA1204" s="22"/>
      <c r="GB1204" s="22"/>
      <c r="GC1204" s="22"/>
      <c r="GD1204" s="22"/>
      <c r="GE1204" s="22"/>
      <c r="GF1204" s="22"/>
      <c r="GG1204" s="22"/>
      <c r="GH1204" s="22"/>
      <c r="GI1204" s="22"/>
      <c r="GJ1204" s="22"/>
      <c r="GK1204" s="22"/>
      <c r="GL1204" s="22"/>
      <c r="GM1204" s="22"/>
      <c r="GN1204" s="22"/>
      <c r="GO1204" s="22"/>
      <c r="GP1204" s="22"/>
      <c r="GQ1204" s="22"/>
      <c r="GR1204" s="22"/>
      <c r="GS1204" s="22"/>
      <c r="GT1204" s="22"/>
      <c r="GU1204" s="22"/>
      <c r="GV1204" s="22"/>
      <c r="GW1204" s="22"/>
      <c r="GX1204" s="22"/>
      <c r="GY1204" s="22"/>
      <c r="GZ1204" s="22"/>
      <c r="HA1204" s="22"/>
      <c r="HB1204" s="22"/>
      <c r="HC1204" s="22"/>
      <c r="HD1204" s="22"/>
      <c r="HE1204" s="22"/>
      <c r="HF1204" s="22"/>
      <c r="HG1204" s="22"/>
      <c r="HH1204" s="22"/>
      <c r="HI1204" s="22"/>
      <c r="HJ1204" s="22"/>
      <c r="HK1204" s="22"/>
      <c r="HL1204" s="22"/>
      <c r="HM1204" s="22"/>
      <c r="HN1204" s="22"/>
      <c r="HO1204" s="22"/>
      <c r="HP1204" s="22"/>
      <c r="HQ1204" s="22"/>
      <c r="HR1204" s="22"/>
      <c r="HS1204" s="22"/>
      <c r="HT1204" s="22"/>
      <c r="HU1204" s="22"/>
      <c r="HV1204" s="22"/>
      <c r="HW1204" s="22"/>
      <c r="HX1204" s="22"/>
      <c r="HY1204" s="22"/>
      <c r="HZ1204" s="22"/>
      <c r="IA1204" s="22"/>
      <c r="IB1204" s="22"/>
      <c r="IC1204" s="22"/>
      <c r="ID1204" s="22"/>
      <c r="IE1204" s="22"/>
      <c r="IF1204" s="22"/>
      <c r="IG1204" s="22"/>
      <c r="IH1204" s="22"/>
      <c r="II1204" s="22"/>
      <c r="IJ1204" s="22"/>
      <c r="IK1204" s="22"/>
      <c r="IL1204" s="22"/>
      <c r="IM1204" s="22"/>
      <c r="IN1204" s="22"/>
      <c r="IO1204" s="22"/>
    </row>
    <row r="1205" spans="1:249">
      <c r="A1205" s="32"/>
      <c r="B1205" s="22"/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3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  <c r="CC1205" s="22"/>
      <c r="CD1205" s="22"/>
      <c r="CE1205" s="22"/>
      <c r="CF1205" s="22"/>
      <c r="CG1205" s="22"/>
      <c r="CH1205" s="22"/>
      <c r="CI1205" s="22"/>
      <c r="CJ1205" s="22"/>
      <c r="CK1205" s="22"/>
      <c r="CL1205" s="22"/>
      <c r="CM1205" s="22"/>
      <c r="CN1205" s="22"/>
      <c r="CO1205" s="22"/>
      <c r="CP1205" s="22"/>
      <c r="CQ1205" s="22"/>
      <c r="CR1205" s="22"/>
      <c r="CS1205" s="22"/>
      <c r="CT1205" s="22"/>
      <c r="CU1205" s="22"/>
      <c r="CV1205" s="22"/>
      <c r="CW1205" s="22"/>
      <c r="CX1205" s="22"/>
      <c r="CY1205" s="22"/>
      <c r="CZ1205" s="22"/>
      <c r="DA1205" s="22"/>
      <c r="DB1205" s="22"/>
      <c r="DC1205" s="22"/>
      <c r="DD1205" s="22"/>
      <c r="DE1205" s="22"/>
      <c r="DF1205" s="22"/>
      <c r="DG1205" s="22"/>
      <c r="DH1205" s="22"/>
      <c r="DI1205" s="22"/>
      <c r="DJ1205" s="22"/>
      <c r="DK1205" s="22"/>
      <c r="DL1205" s="22"/>
      <c r="DM1205" s="22"/>
      <c r="DN1205" s="22"/>
      <c r="DO1205" s="22"/>
      <c r="DP1205" s="22"/>
      <c r="DQ1205" s="22"/>
      <c r="DR1205" s="22"/>
      <c r="DS1205" s="22"/>
      <c r="DT1205" s="22"/>
      <c r="DU1205" s="22"/>
      <c r="DV1205" s="22"/>
      <c r="DW1205" s="22"/>
      <c r="DX1205" s="22"/>
      <c r="DY1205" s="22"/>
      <c r="DZ1205" s="22"/>
      <c r="EA1205" s="22"/>
      <c r="EB1205" s="22"/>
      <c r="EC1205" s="22"/>
      <c r="ED1205" s="22"/>
      <c r="EE1205" s="22"/>
      <c r="EF1205" s="22"/>
      <c r="EG1205" s="22"/>
      <c r="EH1205" s="22"/>
      <c r="EI1205" s="22"/>
      <c r="EJ1205" s="22"/>
      <c r="EK1205" s="22"/>
      <c r="EL1205" s="22"/>
      <c r="EM1205" s="22"/>
      <c r="EN1205" s="22"/>
      <c r="EO1205" s="22"/>
      <c r="EP1205" s="22"/>
      <c r="EQ1205" s="22"/>
      <c r="ER1205" s="22"/>
      <c r="ES1205" s="22"/>
      <c r="ET1205" s="22"/>
      <c r="EU1205" s="22"/>
      <c r="EV1205" s="22"/>
      <c r="EW1205" s="22"/>
      <c r="EX1205" s="22"/>
      <c r="EY1205" s="22"/>
      <c r="EZ1205" s="22"/>
      <c r="FA1205" s="22"/>
      <c r="FB1205" s="22"/>
      <c r="FC1205" s="22"/>
      <c r="FD1205" s="22"/>
      <c r="FE1205" s="22"/>
      <c r="FF1205" s="22"/>
      <c r="FG1205" s="22"/>
      <c r="FH1205" s="22"/>
      <c r="FI1205" s="22"/>
      <c r="FJ1205" s="22"/>
      <c r="FK1205" s="22"/>
      <c r="FL1205" s="22"/>
      <c r="FM1205" s="22"/>
      <c r="FN1205" s="22"/>
      <c r="FO1205" s="22"/>
      <c r="FP1205" s="22"/>
      <c r="FQ1205" s="22"/>
      <c r="FR1205" s="22"/>
      <c r="FS1205" s="22"/>
      <c r="FT1205" s="22"/>
      <c r="FU1205" s="22"/>
      <c r="FV1205" s="22"/>
      <c r="FW1205" s="22"/>
      <c r="FX1205" s="22"/>
      <c r="FY1205" s="22"/>
      <c r="FZ1205" s="22"/>
      <c r="GA1205" s="22"/>
      <c r="GB1205" s="22"/>
      <c r="GC1205" s="22"/>
      <c r="GD1205" s="22"/>
      <c r="GE1205" s="22"/>
      <c r="GF1205" s="22"/>
      <c r="GG1205" s="22"/>
      <c r="GH1205" s="22"/>
      <c r="GI1205" s="22"/>
      <c r="GJ1205" s="22"/>
      <c r="GK1205" s="22"/>
      <c r="GL1205" s="22"/>
      <c r="GM1205" s="22"/>
      <c r="GN1205" s="22"/>
      <c r="GO1205" s="22"/>
      <c r="GP1205" s="22"/>
      <c r="GQ1205" s="22"/>
      <c r="GR1205" s="22"/>
      <c r="GS1205" s="22"/>
      <c r="GT1205" s="22"/>
      <c r="GU1205" s="22"/>
      <c r="GV1205" s="22"/>
      <c r="GW1205" s="22"/>
      <c r="GX1205" s="22"/>
      <c r="GY1205" s="22"/>
      <c r="GZ1205" s="22"/>
      <c r="HA1205" s="22"/>
      <c r="HB1205" s="22"/>
      <c r="HC1205" s="22"/>
      <c r="HD1205" s="22"/>
      <c r="HE1205" s="22"/>
      <c r="HF1205" s="22"/>
      <c r="HG1205" s="22"/>
      <c r="HH1205" s="22"/>
      <c r="HI1205" s="22"/>
      <c r="HJ1205" s="22"/>
      <c r="HK1205" s="22"/>
      <c r="HL1205" s="22"/>
      <c r="HM1205" s="22"/>
      <c r="HN1205" s="22"/>
      <c r="HO1205" s="22"/>
      <c r="HP1205" s="22"/>
      <c r="HQ1205" s="22"/>
      <c r="HR1205" s="22"/>
      <c r="HS1205" s="22"/>
      <c r="HT1205" s="22"/>
      <c r="HU1205" s="22"/>
      <c r="HV1205" s="22"/>
      <c r="HW1205" s="22"/>
      <c r="HX1205" s="22"/>
      <c r="HY1205" s="22"/>
      <c r="HZ1205" s="22"/>
      <c r="IA1205" s="22"/>
      <c r="IB1205" s="22"/>
      <c r="IC1205" s="22"/>
      <c r="ID1205" s="22"/>
      <c r="IE1205" s="22"/>
      <c r="IF1205" s="22"/>
      <c r="IG1205" s="22"/>
      <c r="IH1205" s="22"/>
      <c r="II1205" s="22"/>
      <c r="IJ1205" s="22"/>
      <c r="IK1205" s="22"/>
      <c r="IL1205" s="22"/>
      <c r="IM1205" s="22"/>
      <c r="IN1205" s="22"/>
      <c r="IO1205" s="22"/>
    </row>
    <row r="1206" spans="1:249">
      <c r="A1206" s="32"/>
      <c r="B1206" s="22"/>
      <c r="C1206" s="22"/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3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  <c r="CC1206" s="22"/>
      <c r="CD1206" s="22"/>
      <c r="CE1206" s="22"/>
      <c r="CF1206" s="22"/>
      <c r="CG1206" s="22"/>
      <c r="CH1206" s="22"/>
      <c r="CI1206" s="22"/>
      <c r="CJ1206" s="22"/>
      <c r="CK1206" s="22"/>
      <c r="CL1206" s="22"/>
      <c r="CM1206" s="22"/>
      <c r="CN1206" s="22"/>
      <c r="CO1206" s="22"/>
      <c r="CP1206" s="22"/>
      <c r="CQ1206" s="22"/>
      <c r="CR1206" s="22"/>
      <c r="CS1206" s="22"/>
      <c r="CT1206" s="22"/>
      <c r="CU1206" s="22"/>
      <c r="CV1206" s="22"/>
      <c r="CW1206" s="22"/>
      <c r="CX1206" s="22"/>
      <c r="CY1206" s="22"/>
      <c r="CZ1206" s="22"/>
      <c r="DA1206" s="22"/>
      <c r="DB1206" s="22"/>
      <c r="DC1206" s="22"/>
      <c r="DD1206" s="22"/>
      <c r="DE1206" s="22"/>
      <c r="DF1206" s="22"/>
      <c r="DG1206" s="22"/>
      <c r="DH1206" s="22"/>
      <c r="DI1206" s="22"/>
      <c r="DJ1206" s="22"/>
      <c r="DK1206" s="22"/>
      <c r="DL1206" s="22"/>
      <c r="DM1206" s="22"/>
      <c r="DN1206" s="22"/>
      <c r="DO1206" s="22"/>
      <c r="DP1206" s="22"/>
      <c r="DQ1206" s="22"/>
      <c r="DR1206" s="22"/>
      <c r="DS1206" s="22"/>
      <c r="DT1206" s="22"/>
      <c r="DU1206" s="22"/>
      <c r="DV1206" s="22"/>
      <c r="DW1206" s="22"/>
      <c r="DX1206" s="22"/>
      <c r="DY1206" s="22"/>
      <c r="DZ1206" s="22"/>
      <c r="EA1206" s="22"/>
      <c r="EB1206" s="22"/>
      <c r="EC1206" s="22"/>
      <c r="ED1206" s="22"/>
      <c r="EE1206" s="22"/>
      <c r="EF1206" s="22"/>
      <c r="EG1206" s="22"/>
      <c r="EH1206" s="22"/>
      <c r="EI1206" s="22"/>
      <c r="EJ1206" s="22"/>
      <c r="EK1206" s="22"/>
      <c r="EL1206" s="22"/>
      <c r="EM1206" s="22"/>
      <c r="EN1206" s="22"/>
      <c r="EO1206" s="22"/>
      <c r="EP1206" s="22"/>
      <c r="EQ1206" s="22"/>
      <c r="ER1206" s="22"/>
      <c r="ES1206" s="22"/>
      <c r="ET1206" s="22"/>
      <c r="EU1206" s="22"/>
      <c r="EV1206" s="22"/>
      <c r="EW1206" s="22"/>
      <c r="EX1206" s="22"/>
      <c r="EY1206" s="22"/>
      <c r="EZ1206" s="22"/>
      <c r="FA1206" s="22"/>
      <c r="FB1206" s="22"/>
      <c r="FC1206" s="22"/>
      <c r="FD1206" s="22"/>
      <c r="FE1206" s="22"/>
      <c r="FF1206" s="22"/>
      <c r="FG1206" s="22"/>
      <c r="FH1206" s="22"/>
      <c r="FI1206" s="22"/>
      <c r="FJ1206" s="22"/>
      <c r="FK1206" s="22"/>
      <c r="FL1206" s="22"/>
      <c r="FM1206" s="22"/>
      <c r="FN1206" s="22"/>
      <c r="FO1206" s="22"/>
      <c r="FP1206" s="22"/>
      <c r="FQ1206" s="22"/>
      <c r="FR1206" s="22"/>
      <c r="FS1206" s="22"/>
      <c r="FT1206" s="22"/>
      <c r="FU1206" s="22"/>
      <c r="FV1206" s="22"/>
      <c r="FW1206" s="22"/>
      <c r="FX1206" s="22"/>
      <c r="FY1206" s="22"/>
      <c r="FZ1206" s="22"/>
      <c r="GA1206" s="22"/>
      <c r="GB1206" s="22"/>
      <c r="GC1206" s="22"/>
      <c r="GD1206" s="22"/>
      <c r="GE1206" s="22"/>
      <c r="GF1206" s="22"/>
      <c r="GG1206" s="22"/>
      <c r="GH1206" s="22"/>
      <c r="GI1206" s="22"/>
      <c r="GJ1206" s="22"/>
      <c r="GK1206" s="22"/>
      <c r="GL1206" s="22"/>
      <c r="GM1206" s="22"/>
      <c r="GN1206" s="22"/>
      <c r="GO1206" s="22"/>
      <c r="GP1206" s="22"/>
      <c r="GQ1206" s="22"/>
      <c r="GR1206" s="22"/>
      <c r="GS1206" s="22"/>
      <c r="GT1206" s="22"/>
      <c r="GU1206" s="22"/>
      <c r="GV1206" s="22"/>
      <c r="GW1206" s="22"/>
      <c r="GX1206" s="22"/>
      <c r="GY1206" s="22"/>
      <c r="GZ1206" s="22"/>
      <c r="HA1206" s="22"/>
      <c r="HB1206" s="22"/>
      <c r="HC1206" s="22"/>
      <c r="HD1206" s="22"/>
      <c r="HE1206" s="22"/>
      <c r="HF1206" s="22"/>
      <c r="HG1206" s="22"/>
      <c r="HH1206" s="22"/>
      <c r="HI1206" s="22"/>
      <c r="HJ1206" s="22"/>
      <c r="HK1206" s="22"/>
      <c r="HL1206" s="22"/>
      <c r="HM1206" s="22"/>
      <c r="HN1206" s="22"/>
      <c r="HO1206" s="22"/>
      <c r="HP1206" s="22"/>
      <c r="HQ1206" s="22"/>
      <c r="HR1206" s="22"/>
      <c r="HS1206" s="22"/>
      <c r="HT1206" s="22"/>
      <c r="HU1206" s="22"/>
      <c r="HV1206" s="22"/>
      <c r="HW1206" s="22"/>
      <c r="HX1206" s="22"/>
      <c r="HY1206" s="22"/>
      <c r="HZ1206" s="22"/>
      <c r="IA1206" s="22"/>
      <c r="IB1206" s="22"/>
      <c r="IC1206" s="22"/>
      <c r="ID1206" s="22"/>
      <c r="IE1206" s="22"/>
      <c r="IF1206" s="22"/>
      <c r="IG1206" s="22"/>
      <c r="IH1206" s="22"/>
      <c r="II1206" s="22"/>
      <c r="IJ1206" s="22"/>
      <c r="IK1206" s="22"/>
      <c r="IL1206" s="22"/>
      <c r="IM1206" s="22"/>
      <c r="IN1206" s="22"/>
      <c r="IO1206" s="22"/>
    </row>
    <row r="1207" spans="1:249">
      <c r="A1207" s="32"/>
      <c r="B1207" s="22"/>
      <c r="C1207" s="22"/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3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  <c r="CC1207" s="22"/>
      <c r="CD1207" s="22"/>
      <c r="CE1207" s="22"/>
      <c r="CF1207" s="22"/>
      <c r="CG1207" s="22"/>
      <c r="CH1207" s="22"/>
      <c r="CI1207" s="22"/>
      <c r="CJ1207" s="22"/>
      <c r="CK1207" s="22"/>
      <c r="CL1207" s="22"/>
      <c r="CM1207" s="22"/>
      <c r="CN1207" s="22"/>
      <c r="CO1207" s="22"/>
      <c r="CP1207" s="22"/>
      <c r="CQ1207" s="22"/>
      <c r="CR1207" s="22"/>
      <c r="CS1207" s="22"/>
      <c r="CT1207" s="22"/>
      <c r="CU1207" s="22"/>
      <c r="CV1207" s="22"/>
      <c r="CW1207" s="22"/>
      <c r="CX1207" s="22"/>
      <c r="CY1207" s="22"/>
      <c r="CZ1207" s="22"/>
      <c r="DA1207" s="22"/>
      <c r="DB1207" s="22"/>
      <c r="DC1207" s="22"/>
      <c r="DD1207" s="22"/>
      <c r="DE1207" s="22"/>
      <c r="DF1207" s="22"/>
      <c r="DG1207" s="22"/>
      <c r="DH1207" s="22"/>
      <c r="DI1207" s="22"/>
      <c r="DJ1207" s="22"/>
      <c r="DK1207" s="22"/>
      <c r="DL1207" s="22"/>
      <c r="DM1207" s="22"/>
      <c r="DN1207" s="22"/>
      <c r="DO1207" s="22"/>
      <c r="DP1207" s="22"/>
      <c r="DQ1207" s="22"/>
      <c r="DR1207" s="22"/>
      <c r="DS1207" s="22"/>
      <c r="DT1207" s="22"/>
      <c r="DU1207" s="22"/>
      <c r="DV1207" s="22"/>
      <c r="DW1207" s="22"/>
      <c r="DX1207" s="22"/>
      <c r="DY1207" s="22"/>
      <c r="DZ1207" s="22"/>
      <c r="EA1207" s="22"/>
      <c r="EB1207" s="22"/>
      <c r="EC1207" s="22"/>
      <c r="ED1207" s="22"/>
      <c r="EE1207" s="22"/>
      <c r="EF1207" s="22"/>
      <c r="EG1207" s="22"/>
      <c r="EH1207" s="22"/>
      <c r="EI1207" s="22"/>
      <c r="EJ1207" s="22"/>
      <c r="EK1207" s="22"/>
      <c r="EL1207" s="22"/>
      <c r="EM1207" s="22"/>
      <c r="EN1207" s="22"/>
      <c r="EO1207" s="22"/>
      <c r="EP1207" s="22"/>
      <c r="EQ1207" s="22"/>
      <c r="ER1207" s="22"/>
      <c r="ES1207" s="22"/>
      <c r="ET1207" s="22"/>
      <c r="EU1207" s="22"/>
      <c r="EV1207" s="22"/>
      <c r="EW1207" s="22"/>
      <c r="EX1207" s="22"/>
      <c r="EY1207" s="22"/>
      <c r="EZ1207" s="22"/>
      <c r="FA1207" s="22"/>
      <c r="FB1207" s="22"/>
      <c r="FC1207" s="22"/>
      <c r="FD1207" s="22"/>
      <c r="FE1207" s="22"/>
      <c r="FF1207" s="22"/>
      <c r="FG1207" s="22"/>
      <c r="FH1207" s="22"/>
      <c r="FI1207" s="22"/>
      <c r="FJ1207" s="22"/>
      <c r="FK1207" s="22"/>
      <c r="FL1207" s="22"/>
      <c r="FM1207" s="22"/>
      <c r="FN1207" s="22"/>
      <c r="FO1207" s="22"/>
      <c r="FP1207" s="22"/>
      <c r="FQ1207" s="22"/>
      <c r="FR1207" s="22"/>
      <c r="FS1207" s="22"/>
      <c r="FT1207" s="22"/>
      <c r="FU1207" s="22"/>
      <c r="FV1207" s="22"/>
      <c r="FW1207" s="22"/>
      <c r="FX1207" s="22"/>
      <c r="FY1207" s="22"/>
      <c r="FZ1207" s="22"/>
      <c r="GA1207" s="22"/>
      <c r="GB1207" s="22"/>
      <c r="GC1207" s="22"/>
      <c r="GD1207" s="22"/>
      <c r="GE1207" s="22"/>
      <c r="GF1207" s="22"/>
      <c r="GG1207" s="22"/>
      <c r="GH1207" s="22"/>
      <c r="GI1207" s="22"/>
      <c r="GJ1207" s="22"/>
      <c r="GK1207" s="22"/>
      <c r="GL1207" s="22"/>
      <c r="GM1207" s="22"/>
      <c r="GN1207" s="22"/>
      <c r="GO1207" s="22"/>
      <c r="GP1207" s="22"/>
      <c r="GQ1207" s="22"/>
      <c r="GR1207" s="22"/>
      <c r="GS1207" s="22"/>
      <c r="GT1207" s="22"/>
      <c r="GU1207" s="22"/>
      <c r="GV1207" s="22"/>
      <c r="GW1207" s="22"/>
      <c r="GX1207" s="22"/>
      <c r="GY1207" s="22"/>
      <c r="GZ1207" s="22"/>
      <c r="HA1207" s="22"/>
      <c r="HB1207" s="22"/>
      <c r="HC1207" s="22"/>
      <c r="HD1207" s="22"/>
      <c r="HE1207" s="22"/>
      <c r="HF1207" s="22"/>
      <c r="HG1207" s="22"/>
      <c r="HH1207" s="22"/>
      <c r="HI1207" s="22"/>
      <c r="HJ1207" s="22"/>
      <c r="HK1207" s="22"/>
      <c r="HL1207" s="22"/>
      <c r="HM1207" s="22"/>
      <c r="HN1207" s="22"/>
      <c r="HO1207" s="22"/>
      <c r="HP1207" s="22"/>
      <c r="HQ1207" s="22"/>
      <c r="HR1207" s="22"/>
      <c r="HS1207" s="22"/>
      <c r="HT1207" s="22"/>
      <c r="HU1207" s="22"/>
      <c r="HV1207" s="22"/>
      <c r="HW1207" s="22"/>
      <c r="HX1207" s="22"/>
      <c r="HY1207" s="22"/>
      <c r="HZ1207" s="22"/>
      <c r="IA1207" s="22"/>
      <c r="IB1207" s="22"/>
      <c r="IC1207" s="22"/>
      <c r="ID1207" s="22"/>
      <c r="IE1207" s="22"/>
      <c r="IF1207" s="22"/>
      <c r="IG1207" s="22"/>
      <c r="IH1207" s="22"/>
      <c r="II1207" s="22"/>
      <c r="IJ1207" s="22"/>
      <c r="IK1207" s="22"/>
      <c r="IL1207" s="22"/>
      <c r="IM1207" s="22"/>
      <c r="IN1207" s="22"/>
      <c r="IO1207" s="22"/>
    </row>
    <row r="1208" spans="1:249">
      <c r="A1208" s="32"/>
      <c r="B1208" s="22"/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3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  <c r="CC1208" s="22"/>
      <c r="CD1208" s="22"/>
      <c r="CE1208" s="22"/>
      <c r="CF1208" s="22"/>
      <c r="CG1208" s="22"/>
      <c r="CH1208" s="22"/>
      <c r="CI1208" s="22"/>
      <c r="CJ1208" s="22"/>
      <c r="CK1208" s="22"/>
      <c r="CL1208" s="22"/>
      <c r="CM1208" s="22"/>
      <c r="CN1208" s="22"/>
      <c r="CO1208" s="22"/>
      <c r="CP1208" s="22"/>
      <c r="CQ1208" s="22"/>
      <c r="CR1208" s="22"/>
      <c r="CS1208" s="22"/>
      <c r="CT1208" s="22"/>
      <c r="CU1208" s="22"/>
      <c r="CV1208" s="22"/>
      <c r="CW1208" s="22"/>
      <c r="CX1208" s="22"/>
      <c r="CY1208" s="22"/>
      <c r="CZ1208" s="22"/>
      <c r="DA1208" s="22"/>
      <c r="DB1208" s="22"/>
      <c r="DC1208" s="22"/>
      <c r="DD1208" s="22"/>
      <c r="DE1208" s="22"/>
      <c r="DF1208" s="22"/>
      <c r="DG1208" s="22"/>
      <c r="DH1208" s="22"/>
      <c r="DI1208" s="22"/>
      <c r="DJ1208" s="22"/>
      <c r="DK1208" s="22"/>
      <c r="DL1208" s="22"/>
      <c r="DM1208" s="22"/>
      <c r="DN1208" s="22"/>
      <c r="DO1208" s="22"/>
      <c r="DP1208" s="22"/>
      <c r="DQ1208" s="22"/>
      <c r="DR1208" s="22"/>
      <c r="DS1208" s="22"/>
      <c r="DT1208" s="22"/>
      <c r="DU1208" s="22"/>
      <c r="DV1208" s="22"/>
      <c r="DW1208" s="22"/>
      <c r="DX1208" s="22"/>
      <c r="DY1208" s="22"/>
      <c r="DZ1208" s="22"/>
      <c r="EA1208" s="22"/>
      <c r="EB1208" s="22"/>
      <c r="EC1208" s="22"/>
      <c r="ED1208" s="22"/>
      <c r="EE1208" s="22"/>
      <c r="EF1208" s="22"/>
      <c r="EG1208" s="22"/>
      <c r="EH1208" s="22"/>
      <c r="EI1208" s="22"/>
      <c r="EJ1208" s="22"/>
      <c r="EK1208" s="22"/>
      <c r="EL1208" s="22"/>
      <c r="EM1208" s="22"/>
      <c r="EN1208" s="22"/>
      <c r="EO1208" s="22"/>
      <c r="EP1208" s="22"/>
      <c r="EQ1208" s="22"/>
      <c r="ER1208" s="22"/>
      <c r="ES1208" s="22"/>
      <c r="ET1208" s="22"/>
      <c r="EU1208" s="22"/>
      <c r="EV1208" s="22"/>
      <c r="EW1208" s="22"/>
      <c r="EX1208" s="22"/>
      <c r="EY1208" s="22"/>
      <c r="EZ1208" s="22"/>
      <c r="FA1208" s="22"/>
      <c r="FB1208" s="22"/>
      <c r="FC1208" s="22"/>
      <c r="FD1208" s="22"/>
      <c r="FE1208" s="22"/>
      <c r="FF1208" s="22"/>
      <c r="FG1208" s="22"/>
      <c r="FH1208" s="22"/>
      <c r="FI1208" s="22"/>
      <c r="FJ1208" s="22"/>
      <c r="FK1208" s="22"/>
      <c r="FL1208" s="22"/>
      <c r="FM1208" s="22"/>
      <c r="FN1208" s="22"/>
      <c r="FO1208" s="22"/>
      <c r="FP1208" s="22"/>
      <c r="FQ1208" s="22"/>
      <c r="FR1208" s="22"/>
      <c r="FS1208" s="22"/>
      <c r="FT1208" s="22"/>
      <c r="FU1208" s="22"/>
      <c r="FV1208" s="22"/>
      <c r="FW1208" s="22"/>
      <c r="FX1208" s="22"/>
      <c r="FY1208" s="22"/>
      <c r="FZ1208" s="22"/>
      <c r="GA1208" s="22"/>
      <c r="GB1208" s="22"/>
      <c r="GC1208" s="22"/>
      <c r="GD1208" s="22"/>
      <c r="GE1208" s="22"/>
      <c r="GF1208" s="22"/>
      <c r="GG1208" s="22"/>
      <c r="GH1208" s="22"/>
      <c r="GI1208" s="22"/>
      <c r="GJ1208" s="22"/>
      <c r="GK1208" s="22"/>
      <c r="GL1208" s="22"/>
      <c r="GM1208" s="22"/>
      <c r="GN1208" s="22"/>
      <c r="GO1208" s="22"/>
      <c r="GP1208" s="22"/>
      <c r="GQ1208" s="22"/>
      <c r="GR1208" s="22"/>
      <c r="GS1208" s="22"/>
      <c r="GT1208" s="22"/>
      <c r="GU1208" s="22"/>
      <c r="GV1208" s="22"/>
      <c r="GW1208" s="22"/>
      <c r="GX1208" s="22"/>
      <c r="GY1208" s="22"/>
      <c r="GZ1208" s="22"/>
      <c r="HA1208" s="22"/>
      <c r="HB1208" s="22"/>
      <c r="HC1208" s="22"/>
      <c r="HD1208" s="22"/>
      <c r="HE1208" s="22"/>
      <c r="HF1208" s="22"/>
      <c r="HG1208" s="22"/>
      <c r="HH1208" s="22"/>
      <c r="HI1208" s="22"/>
      <c r="HJ1208" s="22"/>
      <c r="HK1208" s="22"/>
      <c r="HL1208" s="22"/>
      <c r="HM1208" s="22"/>
      <c r="HN1208" s="22"/>
      <c r="HO1208" s="22"/>
      <c r="HP1208" s="22"/>
      <c r="HQ1208" s="22"/>
      <c r="HR1208" s="22"/>
      <c r="HS1208" s="22"/>
      <c r="HT1208" s="22"/>
      <c r="HU1208" s="22"/>
      <c r="HV1208" s="22"/>
      <c r="HW1208" s="22"/>
      <c r="HX1208" s="22"/>
      <c r="HY1208" s="22"/>
      <c r="HZ1208" s="22"/>
      <c r="IA1208" s="22"/>
      <c r="IB1208" s="22"/>
      <c r="IC1208" s="22"/>
      <c r="ID1208" s="22"/>
      <c r="IE1208" s="22"/>
      <c r="IF1208" s="22"/>
      <c r="IG1208" s="22"/>
      <c r="IH1208" s="22"/>
      <c r="II1208" s="22"/>
      <c r="IJ1208" s="22"/>
      <c r="IK1208" s="22"/>
      <c r="IL1208" s="22"/>
      <c r="IM1208" s="22"/>
      <c r="IN1208" s="22"/>
      <c r="IO1208" s="22"/>
    </row>
    <row r="1209" spans="1:249">
      <c r="A1209" s="32"/>
      <c r="B1209" s="22"/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3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  <c r="CC1209" s="22"/>
      <c r="CD1209" s="22"/>
      <c r="CE1209" s="22"/>
      <c r="CF1209" s="22"/>
      <c r="CG1209" s="22"/>
      <c r="CH1209" s="22"/>
      <c r="CI1209" s="22"/>
      <c r="CJ1209" s="22"/>
      <c r="CK1209" s="22"/>
      <c r="CL1209" s="22"/>
      <c r="CM1209" s="22"/>
      <c r="CN1209" s="22"/>
      <c r="CO1209" s="22"/>
      <c r="CP1209" s="22"/>
      <c r="CQ1209" s="22"/>
      <c r="CR1209" s="22"/>
      <c r="CS1209" s="22"/>
      <c r="CT1209" s="22"/>
      <c r="CU1209" s="22"/>
      <c r="CV1209" s="22"/>
      <c r="CW1209" s="22"/>
      <c r="CX1209" s="22"/>
      <c r="CY1209" s="22"/>
      <c r="CZ1209" s="22"/>
      <c r="DA1209" s="22"/>
      <c r="DB1209" s="22"/>
      <c r="DC1209" s="22"/>
      <c r="DD1209" s="22"/>
      <c r="DE1209" s="22"/>
      <c r="DF1209" s="22"/>
      <c r="DG1209" s="22"/>
      <c r="DH1209" s="22"/>
      <c r="DI1209" s="22"/>
      <c r="DJ1209" s="22"/>
      <c r="DK1209" s="22"/>
      <c r="DL1209" s="22"/>
      <c r="DM1209" s="22"/>
      <c r="DN1209" s="22"/>
      <c r="DO1209" s="22"/>
      <c r="DP1209" s="22"/>
      <c r="DQ1209" s="22"/>
      <c r="DR1209" s="22"/>
      <c r="DS1209" s="22"/>
      <c r="DT1209" s="22"/>
      <c r="DU1209" s="22"/>
      <c r="DV1209" s="22"/>
      <c r="DW1209" s="22"/>
      <c r="DX1209" s="22"/>
      <c r="DY1209" s="22"/>
      <c r="DZ1209" s="22"/>
      <c r="EA1209" s="22"/>
      <c r="EB1209" s="22"/>
      <c r="EC1209" s="22"/>
      <c r="ED1209" s="22"/>
      <c r="EE1209" s="22"/>
      <c r="EF1209" s="22"/>
      <c r="EG1209" s="22"/>
      <c r="EH1209" s="22"/>
      <c r="EI1209" s="22"/>
      <c r="EJ1209" s="22"/>
      <c r="EK1209" s="22"/>
      <c r="EL1209" s="22"/>
      <c r="EM1209" s="22"/>
      <c r="EN1209" s="22"/>
      <c r="EO1209" s="22"/>
      <c r="EP1209" s="22"/>
      <c r="EQ1209" s="22"/>
      <c r="ER1209" s="22"/>
      <c r="ES1209" s="22"/>
      <c r="ET1209" s="22"/>
      <c r="EU1209" s="22"/>
      <c r="EV1209" s="22"/>
      <c r="EW1209" s="22"/>
      <c r="EX1209" s="22"/>
      <c r="EY1209" s="22"/>
      <c r="EZ1209" s="22"/>
      <c r="FA1209" s="22"/>
      <c r="FB1209" s="22"/>
      <c r="FC1209" s="22"/>
      <c r="FD1209" s="22"/>
      <c r="FE1209" s="22"/>
      <c r="FF1209" s="22"/>
      <c r="FG1209" s="22"/>
      <c r="FH1209" s="22"/>
      <c r="FI1209" s="22"/>
      <c r="FJ1209" s="22"/>
      <c r="FK1209" s="22"/>
      <c r="FL1209" s="22"/>
      <c r="FM1209" s="22"/>
      <c r="FN1209" s="22"/>
      <c r="FO1209" s="22"/>
      <c r="FP1209" s="22"/>
      <c r="FQ1209" s="22"/>
      <c r="FR1209" s="22"/>
      <c r="FS1209" s="22"/>
      <c r="FT1209" s="22"/>
      <c r="FU1209" s="22"/>
      <c r="FV1209" s="22"/>
      <c r="FW1209" s="22"/>
      <c r="FX1209" s="22"/>
      <c r="FY1209" s="22"/>
      <c r="FZ1209" s="22"/>
      <c r="GA1209" s="22"/>
      <c r="GB1209" s="22"/>
      <c r="GC1209" s="22"/>
      <c r="GD1209" s="22"/>
      <c r="GE1209" s="22"/>
      <c r="GF1209" s="22"/>
      <c r="GG1209" s="22"/>
      <c r="GH1209" s="22"/>
      <c r="GI1209" s="22"/>
      <c r="GJ1209" s="22"/>
      <c r="GK1209" s="22"/>
      <c r="GL1209" s="22"/>
      <c r="GM1209" s="22"/>
      <c r="GN1209" s="22"/>
      <c r="GO1209" s="22"/>
      <c r="GP1209" s="22"/>
      <c r="GQ1209" s="22"/>
      <c r="GR1209" s="22"/>
      <c r="GS1209" s="22"/>
      <c r="GT1209" s="22"/>
      <c r="GU1209" s="22"/>
      <c r="GV1209" s="22"/>
      <c r="GW1209" s="22"/>
      <c r="GX1209" s="22"/>
      <c r="GY1209" s="22"/>
      <c r="GZ1209" s="22"/>
      <c r="HA1209" s="22"/>
      <c r="HB1209" s="22"/>
      <c r="HC1209" s="22"/>
      <c r="HD1209" s="22"/>
      <c r="HE1209" s="22"/>
      <c r="HF1209" s="22"/>
      <c r="HG1209" s="22"/>
      <c r="HH1209" s="22"/>
      <c r="HI1209" s="22"/>
      <c r="HJ1209" s="22"/>
      <c r="HK1209" s="22"/>
      <c r="HL1209" s="22"/>
      <c r="HM1209" s="22"/>
      <c r="HN1209" s="22"/>
      <c r="HO1209" s="22"/>
      <c r="HP1209" s="22"/>
      <c r="HQ1209" s="22"/>
      <c r="HR1209" s="22"/>
      <c r="HS1209" s="22"/>
      <c r="HT1209" s="22"/>
      <c r="HU1209" s="22"/>
      <c r="HV1209" s="22"/>
      <c r="HW1209" s="22"/>
      <c r="HX1209" s="22"/>
      <c r="HY1209" s="22"/>
      <c r="HZ1209" s="22"/>
      <c r="IA1209" s="22"/>
      <c r="IB1209" s="22"/>
      <c r="IC1209" s="22"/>
      <c r="ID1209" s="22"/>
      <c r="IE1209" s="22"/>
      <c r="IF1209" s="22"/>
      <c r="IG1209" s="22"/>
      <c r="IH1209" s="22"/>
      <c r="II1209" s="22"/>
      <c r="IJ1209" s="22"/>
      <c r="IK1209" s="22"/>
      <c r="IL1209" s="22"/>
      <c r="IM1209" s="22"/>
      <c r="IN1209" s="22"/>
      <c r="IO1209" s="22"/>
    </row>
    <row r="1210" spans="1:249">
      <c r="A1210" s="32"/>
      <c r="B1210" s="22"/>
      <c r="C1210" s="22"/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D1210" s="3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2"/>
      <c r="BL1210" s="22"/>
      <c r="BM1210" s="22"/>
      <c r="BN1210" s="22"/>
      <c r="BO1210" s="22"/>
      <c r="BP1210" s="22"/>
      <c r="BQ1210" s="22"/>
      <c r="BR1210" s="22"/>
      <c r="BS1210" s="22"/>
      <c r="BT1210" s="22"/>
      <c r="BU1210" s="22"/>
      <c r="BV1210" s="22"/>
      <c r="BW1210" s="22"/>
      <c r="BX1210" s="22"/>
      <c r="BY1210" s="22"/>
      <c r="BZ1210" s="22"/>
      <c r="CA1210" s="22"/>
      <c r="CB1210" s="22"/>
      <c r="CC1210" s="22"/>
      <c r="CD1210" s="22"/>
      <c r="CE1210" s="22"/>
      <c r="CF1210" s="22"/>
      <c r="CG1210" s="22"/>
      <c r="CH1210" s="22"/>
      <c r="CI1210" s="22"/>
      <c r="CJ1210" s="22"/>
      <c r="CK1210" s="22"/>
      <c r="CL1210" s="22"/>
      <c r="CM1210" s="22"/>
      <c r="CN1210" s="22"/>
      <c r="CO1210" s="22"/>
      <c r="CP1210" s="22"/>
      <c r="CQ1210" s="22"/>
      <c r="CR1210" s="22"/>
      <c r="CS1210" s="22"/>
      <c r="CT1210" s="22"/>
      <c r="CU1210" s="22"/>
      <c r="CV1210" s="22"/>
      <c r="CW1210" s="22"/>
      <c r="CX1210" s="22"/>
      <c r="CY1210" s="22"/>
      <c r="CZ1210" s="22"/>
      <c r="DA1210" s="22"/>
      <c r="DB1210" s="22"/>
      <c r="DC1210" s="22"/>
      <c r="DD1210" s="22"/>
      <c r="DE1210" s="22"/>
      <c r="DF1210" s="22"/>
      <c r="DG1210" s="22"/>
      <c r="DH1210" s="22"/>
      <c r="DI1210" s="22"/>
      <c r="DJ1210" s="22"/>
      <c r="DK1210" s="22"/>
      <c r="DL1210" s="22"/>
      <c r="DM1210" s="22"/>
      <c r="DN1210" s="22"/>
      <c r="DO1210" s="22"/>
      <c r="DP1210" s="22"/>
      <c r="DQ1210" s="22"/>
      <c r="DR1210" s="22"/>
      <c r="DS1210" s="22"/>
      <c r="DT1210" s="22"/>
      <c r="DU1210" s="22"/>
      <c r="DV1210" s="22"/>
      <c r="DW1210" s="22"/>
      <c r="DX1210" s="22"/>
      <c r="DY1210" s="22"/>
      <c r="DZ1210" s="22"/>
      <c r="EA1210" s="22"/>
      <c r="EB1210" s="22"/>
      <c r="EC1210" s="22"/>
      <c r="ED1210" s="22"/>
      <c r="EE1210" s="22"/>
      <c r="EF1210" s="22"/>
      <c r="EG1210" s="22"/>
      <c r="EH1210" s="22"/>
      <c r="EI1210" s="22"/>
      <c r="EJ1210" s="22"/>
      <c r="EK1210" s="22"/>
      <c r="EL1210" s="22"/>
      <c r="EM1210" s="22"/>
      <c r="EN1210" s="22"/>
      <c r="EO1210" s="22"/>
      <c r="EP1210" s="22"/>
      <c r="EQ1210" s="22"/>
      <c r="ER1210" s="22"/>
      <c r="ES1210" s="22"/>
      <c r="ET1210" s="22"/>
      <c r="EU1210" s="22"/>
      <c r="EV1210" s="22"/>
      <c r="EW1210" s="22"/>
      <c r="EX1210" s="22"/>
      <c r="EY1210" s="22"/>
      <c r="EZ1210" s="22"/>
      <c r="FA1210" s="22"/>
      <c r="FB1210" s="22"/>
      <c r="FC1210" s="22"/>
      <c r="FD1210" s="22"/>
      <c r="FE1210" s="22"/>
      <c r="FF1210" s="22"/>
      <c r="FG1210" s="22"/>
      <c r="FH1210" s="22"/>
      <c r="FI1210" s="22"/>
      <c r="FJ1210" s="22"/>
      <c r="FK1210" s="22"/>
      <c r="FL1210" s="22"/>
      <c r="FM1210" s="22"/>
      <c r="FN1210" s="22"/>
      <c r="FO1210" s="22"/>
      <c r="FP1210" s="22"/>
      <c r="FQ1210" s="22"/>
      <c r="FR1210" s="22"/>
      <c r="FS1210" s="22"/>
      <c r="FT1210" s="22"/>
      <c r="FU1210" s="22"/>
      <c r="FV1210" s="22"/>
      <c r="FW1210" s="22"/>
      <c r="FX1210" s="22"/>
      <c r="FY1210" s="22"/>
      <c r="FZ1210" s="22"/>
      <c r="GA1210" s="22"/>
      <c r="GB1210" s="22"/>
      <c r="GC1210" s="22"/>
      <c r="GD1210" s="22"/>
      <c r="GE1210" s="22"/>
      <c r="GF1210" s="22"/>
      <c r="GG1210" s="22"/>
      <c r="GH1210" s="22"/>
      <c r="GI1210" s="22"/>
      <c r="GJ1210" s="22"/>
      <c r="GK1210" s="22"/>
      <c r="GL1210" s="22"/>
      <c r="GM1210" s="22"/>
      <c r="GN1210" s="22"/>
      <c r="GO1210" s="22"/>
      <c r="GP1210" s="22"/>
      <c r="GQ1210" s="22"/>
      <c r="GR1210" s="22"/>
      <c r="GS1210" s="22"/>
      <c r="GT1210" s="22"/>
      <c r="GU1210" s="22"/>
      <c r="GV1210" s="22"/>
      <c r="GW1210" s="22"/>
      <c r="GX1210" s="22"/>
      <c r="GY1210" s="22"/>
      <c r="GZ1210" s="22"/>
      <c r="HA1210" s="22"/>
      <c r="HB1210" s="22"/>
      <c r="HC1210" s="22"/>
      <c r="HD1210" s="22"/>
      <c r="HE1210" s="22"/>
      <c r="HF1210" s="22"/>
      <c r="HG1210" s="22"/>
      <c r="HH1210" s="22"/>
      <c r="HI1210" s="22"/>
      <c r="HJ1210" s="22"/>
      <c r="HK1210" s="22"/>
      <c r="HL1210" s="22"/>
      <c r="HM1210" s="22"/>
      <c r="HN1210" s="22"/>
      <c r="HO1210" s="22"/>
      <c r="HP1210" s="22"/>
      <c r="HQ1210" s="22"/>
      <c r="HR1210" s="22"/>
      <c r="HS1210" s="22"/>
      <c r="HT1210" s="22"/>
      <c r="HU1210" s="22"/>
      <c r="HV1210" s="22"/>
      <c r="HW1210" s="22"/>
      <c r="HX1210" s="22"/>
      <c r="HY1210" s="22"/>
      <c r="HZ1210" s="22"/>
      <c r="IA1210" s="22"/>
      <c r="IB1210" s="22"/>
      <c r="IC1210" s="22"/>
      <c r="ID1210" s="22"/>
      <c r="IE1210" s="22"/>
      <c r="IF1210" s="22"/>
      <c r="IG1210" s="22"/>
      <c r="IH1210" s="22"/>
      <c r="II1210" s="22"/>
      <c r="IJ1210" s="22"/>
      <c r="IK1210" s="22"/>
      <c r="IL1210" s="22"/>
      <c r="IM1210" s="22"/>
      <c r="IN1210" s="22"/>
      <c r="IO1210" s="22"/>
    </row>
    <row r="1211" spans="1:249">
      <c r="A1211" s="32"/>
      <c r="B1211" s="22"/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3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2"/>
      <c r="BL1211" s="22"/>
      <c r="BM1211" s="22"/>
      <c r="BN1211" s="22"/>
      <c r="BO1211" s="22"/>
      <c r="BP1211" s="22"/>
      <c r="BQ1211" s="22"/>
      <c r="BR1211" s="22"/>
      <c r="BS1211" s="22"/>
      <c r="BT1211" s="22"/>
      <c r="BU1211" s="22"/>
      <c r="BV1211" s="22"/>
      <c r="BW1211" s="22"/>
      <c r="BX1211" s="22"/>
      <c r="BY1211" s="22"/>
      <c r="BZ1211" s="22"/>
      <c r="CA1211" s="22"/>
      <c r="CB1211" s="22"/>
      <c r="CC1211" s="22"/>
      <c r="CD1211" s="22"/>
      <c r="CE1211" s="22"/>
      <c r="CF1211" s="22"/>
      <c r="CG1211" s="22"/>
      <c r="CH1211" s="22"/>
      <c r="CI1211" s="22"/>
      <c r="CJ1211" s="22"/>
      <c r="CK1211" s="22"/>
      <c r="CL1211" s="22"/>
      <c r="CM1211" s="22"/>
      <c r="CN1211" s="22"/>
      <c r="CO1211" s="22"/>
      <c r="CP1211" s="22"/>
      <c r="CQ1211" s="22"/>
      <c r="CR1211" s="22"/>
      <c r="CS1211" s="22"/>
      <c r="CT1211" s="22"/>
      <c r="CU1211" s="22"/>
      <c r="CV1211" s="22"/>
      <c r="CW1211" s="22"/>
      <c r="CX1211" s="22"/>
      <c r="CY1211" s="22"/>
      <c r="CZ1211" s="22"/>
      <c r="DA1211" s="22"/>
      <c r="DB1211" s="22"/>
      <c r="DC1211" s="22"/>
      <c r="DD1211" s="22"/>
      <c r="DE1211" s="22"/>
      <c r="DF1211" s="22"/>
      <c r="DG1211" s="22"/>
      <c r="DH1211" s="22"/>
      <c r="DI1211" s="22"/>
      <c r="DJ1211" s="22"/>
      <c r="DK1211" s="22"/>
      <c r="DL1211" s="22"/>
      <c r="DM1211" s="22"/>
      <c r="DN1211" s="22"/>
      <c r="DO1211" s="22"/>
      <c r="DP1211" s="22"/>
      <c r="DQ1211" s="22"/>
      <c r="DR1211" s="22"/>
      <c r="DS1211" s="22"/>
      <c r="DT1211" s="22"/>
      <c r="DU1211" s="22"/>
      <c r="DV1211" s="22"/>
      <c r="DW1211" s="22"/>
      <c r="DX1211" s="22"/>
      <c r="DY1211" s="22"/>
      <c r="DZ1211" s="22"/>
      <c r="EA1211" s="22"/>
      <c r="EB1211" s="22"/>
      <c r="EC1211" s="22"/>
      <c r="ED1211" s="22"/>
      <c r="EE1211" s="22"/>
      <c r="EF1211" s="22"/>
      <c r="EG1211" s="22"/>
      <c r="EH1211" s="22"/>
      <c r="EI1211" s="22"/>
      <c r="EJ1211" s="22"/>
      <c r="EK1211" s="22"/>
      <c r="EL1211" s="22"/>
      <c r="EM1211" s="22"/>
      <c r="EN1211" s="22"/>
      <c r="EO1211" s="22"/>
      <c r="EP1211" s="22"/>
      <c r="EQ1211" s="22"/>
      <c r="ER1211" s="22"/>
      <c r="ES1211" s="22"/>
      <c r="ET1211" s="22"/>
      <c r="EU1211" s="22"/>
      <c r="EV1211" s="22"/>
      <c r="EW1211" s="22"/>
      <c r="EX1211" s="22"/>
      <c r="EY1211" s="22"/>
      <c r="EZ1211" s="22"/>
      <c r="FA1211" s="22"/>
      <c r="FB1211" s="22"/>
      <c r="FC1211" s="22"/>
      <c r="FD1211" s="22"/>
      <c r="FE1211" s="22"/>
      <c r="FF1211" s="22"/>
      <c r="FG1211" s="22"/>
      <c r="FH1211" s="22"/>
      <c r="FI1211" s="22"/>
      <c r="FJ1211" s="22"/>
      <c r="FK1211" s="22"/>
      <c r="FL1211" s="22"/>
      <c r="FM1211" s="22"/>
      <c r="FN1211" s="22"/>
      <c r="FO1211" s="22"/>
      <c r="FP1211" s="22"/>
      <c r="FQ1211" s="22"/>
      <c r="FR1211" s="22"/>
      <c r="FS1211" s="22"/>
      <c r="FT1211" s="22"/>
      <c r="FU1211" s="22"/>
      <c r="FV1211" s="22"/>
      <c r="FW1211" s="22"/>
      <c r="FX1211" s="22"/>
      <c r="FY1211" s="22"/>
      <c r="FZ1211" s="22"/>
      <c r="GA1211" s="22"/>
      <c r="GB1211" s="22"/>
      <c r="GC1211" s="22"/>
      <c r="GD1211" s="22"/>
      <c r="GE1211" s="22"/>
      <c r="GF1211" s="22"/>
      <c r="GG1211" s="22"/>
      <c r="GH1211" s="22"/>
      <c r="GI1211" s="22"/>
      <c r="GJ1211" s="22"/>
      <c r="GK1211" s="22"/>
      <c r="GL1211" s="22"/>
      <c r="GM1211" s="22"/>
      <c r="GN1211" s="22"/>
      <c r="GO1211" s="22"/>
      <c r="GP1211" s="22"/>
      <c r="GQ1211" s="22"/>
      <c r="GR1211" s="22"/>
      <c r="GS1211" s="22"/>
      <c r="GT1211" s="22"/>
      <c r="GU1211" s="22"/>
      <c r="GV1211" s="22"/>
      <c r="GW1211" s="22"/>
      <c r="GX1211" s="22"/>
      <c r="GY1211" s="22"/>
      <c r="GZ1211" s="22"/>
      <c r="HA1211" s="22"/>
      <c r="HB1211" s="22"/>
      <c r="HC1211" s="22"/>
      <c r="HD1211" s="22"/>
      <c r="HE1211" s="22"/>
      <c r="HF1211" s="22"/>
      <c r="HG1211" s="22"/>
      <c r="HH1211" s="22"/>
      <c r="HI1211" s="22"/>
      <c r="HJ1211" s="22"/>
      <c r="HK1211" s="22"/>
      <c r="HL1211" s="22"/>
      <c r="HM1211" s="22"/>
      <c r="HN1211" s="22"/>
      <c r="HO1211" s="22"/>
      <c r="HP1211" s="22"/>
      <c r="HQ1211" s="22"/>
      <c r="HR1211" s="22"/>
      <c r="HS1211" s="22"/>
      <c r="HT1211" s="22"/>
      <c r="HU1211" s="22"/>
      <c r="HV1211" s="22"/>
      <c r="HW1211" s="22"/>
      <c r="HX1211" s="22"/>
      <c r="HY1211" s="22"/>
      <c r="HZ1211" s="22"/>
      <c r="IA1211" s="22"/>
      <c r="IB1211" s="22"/>
      <c r="IC1211" s="22"/>
      <c r="ID1211" s="22"/>
      <c r="IE1211" s="22"/>
      <c r="IF1211" s="22"/>
      <c r="IG1211" s="22"/>
      <c r="IH1211" s="22"/>
      <c r="II1211" s="22"/>
      <c r="IJ1211" s="22"/>
      <c r="IK1211" s="22"/>
      <c r="IL1211" s="22"/>
      <c r="IM1211" s="22"/>
      <c r="IN1211" s="22"/>
      <c r="IO1211" s="22"/>
    </row>
    <row r="1212" spans="1:249">
      <c r="A1212" s="32"/>
      <c r="B1212" s="22"/>
      <c r="C1212" s="22"/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3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  <c r="CC1212" s="22"/>
      <c r="CD1212" s="22"/>
      <c r="CE1212" s="22"/>
      <c r="CF1212" s="22"/>
      <c r="CG1212" s="22"/>
      <c r="CH1212" s="22"/>
      <c r="CI1212" s="22"/>
      <c r="CJ1212" s="22"/>
      <c r="CK1212" s="22"/>
      <c r="CL1212" s="22"/>
      <c r="CM1212" s="22"/>
      <c r="CN1212" s="22"/>
      <c r="CO1212" s="22"/>
      <c r="CP1212" s="22"/>
      <c r="CQ1212" s="22"/>
      <c r="CR1212" s="22"/>
      <c r="CS1212" s="22"/>
      <c r="CT1212" s="22"/>
      <c r="CU1212" s="22"/>
      <c r="CV1212" s="22"/>
      <c r="CW1212" s="22"/>
      <c r="CX1212" s="22"/>
      <c r="CY1212" s="22"/>
      <c r="CZ1212" s="22"/>
      <c r="DA1212" s="22"/>
      <c r="DB1212" s="22"/>
      <c r="DC1212" s="22"/>
      <c r="DD1212" s="22"/>
      <c r="DE1212" s="22"/>
      <c r="DF1212" s="22"/>
      <c r="DG1212" s="22"/>
      <c r="DH1212" s="22"/>
      <c r="DI1212" s="22"/>
      <c r="DJ1212" s="22"/>
      <c r="DK1212" s="22"/>
      <c r="DL1212" s="22"/>
      <c r="DM1212" s="22"/>
      <c r="DN1212" s="22"/>
      <c r="DO1212" s="22"/>
      <c r="DP1212" s="22"/>
      <c r="DQ1212" s="22"/>
      <c r="DR1212" s="22"/>
      <c r="DS1212" s="22"/>
      <c r="DT1212" s="22"/>
      <c r="DU1212" s="22"/>
      <c r="DV1212" s="22"/>
      <c r="DW1212" s="22"/>
      <c r="DX1212" s="22"/>
      <c r="DY1212" s="22"/>
      <c r="DZ1212" s="22"/>
      <c r="EA1212" s="22"/>
      <c r="EB1212" s="22"/>
      <c r="EC1212" s="22"/>
      <c r="ED1212" s="22"/>
      <c r="EE1212" s="22"/>
      <c r="EF1212" s="22"/>
      <c r="EG1212" s="22"/>
      <c r="EH1212" s="22"/>
      <c r="EI1212" s="22"/>
      <c r="EJ1212" s="22"/>
      <c r="EK1212" s="22"/>
      <c r="EL1212" s="22"/>
      <c r="EM1212" s="22"/>
      <c r="EN1212" s="22"/>
      <c r="EO1212" s="22"/>
      <c r="EP1212" s="22"/>
      <c r="EQ1212" s="22"/>
      <c r="ER1212" s="22"/>
      <c r="ES1212" s="22"/>
      <c r="ET1212" s="22"/>
      <c r="EU1212" s="22"/>
      <c r="EV1212" s="22"/>
      <c r="EW1212" s="22"/>
      <c r="EX1212" s="22"/>
      <c r="EY1212" s="22"/>
      <c r="EZ1212" s="22"/>
      <c r="FA1212" s="22"/>
      <c r="FB1212" s="22"/>
      <c r="FC1212" s="22"/>
      <c r="FD1212" s="22"/>
      <c r="FE1212" s="22"/>
      <c r="FF1212" s="22"/>
      <c r="FG1212" s="22"/>
      <c r="FH1212" s="22"/>
      <c r="FI1212" s="22"/>
      <c r="FJ1212" s="22"/>
      <c r="FK1212" s="22"/>
      <c r="FL1212" s="22"/>
      <c r="FM1212" s="22"/>
      <c r="FN1212" s="22"/>
      <c r="FO1212" s="22"/>
      <c r="FP1212" s="22"/>
      <c r="FQ1212" s="22"/>
      <c r="FR1212" s="22"/>
      <c r="FS1212" s="22"/>
      <c r="FT1212" s="22"/>
      <c r="FU1212" s="22"/>
      <c r="FV1212" s="22"/>
      <c r="FW1212" s="22"/>
      <c r="FX1212" s="22"/>
      <c r="FY1212" s="22"/>
      <c r="FZ1212" s="22"/>
      <c r="GA1212" s="22"/>
      <c r="GB1212" s="22"/>
      <c r="GC1212" s="22"/>
      <c r="GD1212" s="22"/>
      <c r="GE1212" s="22"/>
      <c r="GF1212" s="22"/>
      <c r="GG1212" s="22"/>
      <c r="GH1212" s="22"/>
      <c r="GI1212" s="22"/>
      <c r="GJ1212" s="22"/>
      <c r="GK1212" s="22"/>
      <c r="GL1212" s="22"/>
      <c r="GM1212" s="22"/>
      <c r="GN1212" s="22"/>
      <c r="GO1212" s="22"/>
      <c r="GP1212" s="22"/>
      <c r="GQ1212" s="22"/>
      <c r="GR1212" s="22"/>
      <c r="GS1212" s="22"/>
      <c r="GT1212" s="22"/>
      <c r="GU1212" s="22"/>
      <c r="GV1212" s="22"/>
      <c r="GW1212" s="22"/>
      <c r="GX1212" s="22"/>
      <c r="GY1212" s="22"/>
      <c r="GZ1212" s="22"/>
      <c r="HA1212" s="22"/>
      <c r="HB1212" s="22"/>
      <c r="HC1212" s="22"/>
      <c r="HD1212" s="22"/>
      <c r="HE1212" s="22"/>
      <c r="HF1212" s="22"/>
      <c r="HG1212" s="22"/>
      <c r="HH1212" s="22"/>
      <c r="HI1212" s="22"/>
      <c r="HJ1212" s="22"/>
      <c r="HK1212" s="22"/>
      <c r="HL1212" s="22"/>
      <c r="HM1212" s="22"/>
      <c r="HN1212" s="22"/>
      <c r="HO1212" s="22"/>
      <c r="HP1212" s="22"/>
      <c r="HQ1212" s="22"/>
      <c r="HR1212" s="22"/>
      <c r="HS1212" s="22"/>
      <c r="HT1212" s="22"/>
      <c r="HU1212" s="22"/>
      <c r="HV1212" s="22"/>
      <c r="HW1212" s="22"/>
      <c r="HX1212" s="22"/>
      <c r="HY1212" s="22"/>
      <c r="HZ1212" s="22"/>
      <c r="IA1212" s="22"/>
      <c r="IB1212" s="22"/>
      <c r="IC1212" s="22"/>
      <c r="ID1212" s="22"/>
      <c r="IE1212" s="22"/>
      <c r="IF1212" s="22"/>
      <c r="IG1212" s="22"/>
      <c r="IH1212" s="22"/>
      <c r="II1212" s="22"/>
      <c r="IJ1212" s="22"/>
      <c r="IK1212" s="22"/>
      <c r="IL1212" s="22"/>
      <c r="IM1212" s="22"/>
      <c r="IN1212" s="22"/>
      <c r="IO1212" s="22"/>
    </row>
    <row r="1213" spans="1:249">
      <c r="A1213" s="32"/>
      <c r="B1213" s="22"/>
      <c r="C1213" s="22"/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3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  <c r="CC1213" s="22"/>
      <c r="CD1213" s="22"/>
      <c r="CE1213" s="22"/>
      <c r="CF1213" s="22"/>
      <c r="CG1213" s="22"/>
      <c r="CH1213" s="22"/>
      <c r="CI1213" s="22"/>
      <c r="CJ1213" s="22"/>
      <c r="CK1213" s="22"/>
      <c r="CL1213" s="22"/>
      <c r="CM1213" s="22"/>
      <c r="CN1213" s="22"/>
      <c r="CO1213" s="22"/>
      <c r="CP1213" s="22"/>
      <c r="CQ1213" s="22"/>
      <c r="CR1213" s="22"/>
      <c r="CS1213" s="22"/>
      <c r="CT1213" s="22"/>
      <c r="CU1213" s="22"/>
      <c r="CV1213" s="22"/>
      <c r="CW1213" s="22"/>
      <c r="CX1213" s="22"/>
      <c r="CY1213" s="22"/>
      <c r="CZ1213" s="22"/>
      <c r="DA1213" s="22"/>
      <c r="DB1213" s="22"/>
      <c r="DC1213" s="22"/>
      <c r="DD1213" s="22"/>
      <c r="DE1213" s="22"/>
      <c r="DF1213" s="22"/>
      <c r="DG1213" s="22"/>
      <c r="DH1213" s="22"/>
      <c r="DI1213" s="22"/>
      <c r="DJ1213" s="22"/>
      <c r="DK1213" s="22"/>
      <c r="DL1213" s="22"/>
      <c r="DM1213" s="22"/>
      <c r="DN1213" s="22"/>
      <c r="DO1213" s="22"/>
      <c r="DP1213" s="22"/>
      <c r="DQ1213" s="22"/>
      <c r="DR1213" s="22"/>
      <c r="DS1213" s="22"/>
      <c r="DT1213" s="22"/>
      <c r="DU1213" s="22"/>
      <c r="DV1213" s="22"/>
      <c r="DW1213" s="22"/>
      <c r="DX1213" s="22"/>
      <c r="DY1213" s="22"/>
      <c r="DZ1213" s="22"/>
      <c r="EA1213" s="22"/>
      <c r="EB1213" s="22"/>
      <c r="EC1213" s="22"/>
      <c r="ED1213" s="22"/>
      <c r="EE1213" s="22"/>
      <c r="EF1213" s="22"/>
      <c r="EG1213" s="22"/>
      <c r="EH1213" s="22"/>
      <c r="EI1213" s="22"/>
      <c r="EJ1213" s="22"/>
      <c r="EK1213" s="22"/>
      <c r="EL1213" s="22"/>
      <c r="EM1213" s="22"/>
      <c r="EN1213" s="22"/>
      <c r="EO1213" s="22"/>
      <c r="EP1213" s="22"/>
      <c r="EQ1213" s="22"/>
      <c r="ER1213" s="22"/>
      <c r="ES1213" s="22"/>
      <c r="ET1213" s="22"/>
      <c r="EU1213" s="22"/>
      <c r="EV1213" s="22"/>
      <c r="EW1213" s="22"/>
      <c r="EX1213" s="22"/>
      <c r="EY1213" s="22"/>
      <c r="EZ1213" s="22"/>
      <c r="FA1213" s="22"/>
      <c r="FB1213" s="22"/>
      <c r="FC1213" s="22"/>
      <c r="FD1213" s="22"/>
      <c r="FE1213" s="22"/>
      <c r="FF1213" s="22"/>
      <c r="FG1213" s="22"/>
      <c r="FH1213" s="22"/>
      <c r="FI1213" s="22"/>
      <c r="FJ1213" s="22"/>
      <c r="FK1213" s="22"/>
      <c r="FL1213" s="22"/>
      <c r="FM1213" s="22"/>
      <c r="FN1213" s="22"/>
      <c r="FO1213" s="22"/>
      <c r="FP1213" s="22"/>
      <c r="FQ1213" s="22"/>
      <c r="FR1213" s="22"/>
      <c r="FS1213" s="22"/>
      <c r="FT1213" s="22"/>
      <c r="FU1213" s="22"/>
      <c r="FV1213" s="22"/>
      <c r="FW1213" s="22"/>
      <c r="FX1213" s="22"/>
      <c r="FY1213" s="22"/>
      <c r="FZ1213" s="22"/>
      <c r="GA1213" s="22"/>
      <c r="GB1213" s="22"/>
      <c r="GC1213" s="22"/>
      <c r="GD1213" s="22"/>
      <c r="GE1213" s="22"/>
      <c r="GF1213" s="22"/>
      <c r="GG1213" s="22"/>
      <c r="GH1213" s="22"/>
      <c r="GI1213" s="22"/>
      <c r="GJ1213" s="22"/>
      <c r="GK1213" s="22"/>
      <c r="GL1213" s="22"/>
      <c r="GM1213" s="22"/>
      <c r="GN1213" s="22"/>
      <c r="GO1213" s="22"/>
      <c r="GP1213" s="22"/>
      <c r="GQ1213" s="22"/>
      <c r="GR1213" s="22"/>
      <c r="GS1213" s="22"/>
      <c r="GT1213" s="22"/>
      <c r="GU1213" s="22"/>
      <c r="GV1213" s="22"/>
      <c r="GW1213" s="22"/>
      <c r="GX1213" s="22"/>
      <c r="GY1213" s="22"/>
      <c r="GZ1213" s="22"/>
      <c r="HA1213" s="22"/>
      <c r="HB1213" s="22"/>
      <c r="HC1213" s="22"/>
      <c r="HD1213" s="22"/>
      <c r="HE1213" s="22"/>
      <c r="HF1213" s="22"/>
      <c r="HG1213" s="22"/>
      <c r="HH1213" s="22"/>
      <c r="HI1213" s="22"/>
      <c r="HJ1213" s="22"/>
      <c r="HK1213" s="22"/>
      <c r="HL1213" s="22"/>
      <c r="HM1213" s="22"/>
      <c r="HN1213" s="22"/>
      <c r="HO1213" s="22"/>
      <c r="HP1213" s="22"/>
      <c r="HQ1213" s="22"/>
      <c r="HR1213" s="22"/>
      <c r="HS1213" s="22"/>
      <c r="HT1213" s="22"/>
      <c r="HU1213" s="22"/>
      <c r="HV1213" s="22"/>
      <c r="HW1213" s="22"/>
      <c r="HX1213" s="22"/>
      <c r="HY1213" s="22"/>
      <c r="HZ1213" s="22"/>
      <c r="IA1213" s="22"/>
      <c r="IB1213" s="22"/>
      <c r="IC1213" s="22"/>
      <c r="ID1213" s="22"/>
      <c r="IE1213" s="22"/>
      <c r="IF1213" s="22"/>
      <c r="IG1213" s="22"/>
      <c r="IH1213" s="22"/>
      <c r="II1213" s="22"/>
      <c r="IJ1213" s="22"/>
      <c r="IK1213" s="22"/>
      <c r="IL1213" s="22"/>
      <c r="IM1213" s="22"/>
      <c r="IN1213" s="22"/>
      <c r="IO1213" s="22"/>
    </row>
    <row r="1214" spans="1:249">
      <c r="A1214" s="32"/>
      <c r="B1214" s="22"/>
      <c r="C1214" s="22"/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3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  <c r="CC1214" s="22"/>
      <c r="CD1214" s="22"/>
      <c r="CE1214" s="22"/>
      <c r="CF1214" s="22"/>
      <c r="CG1214" s="22"/>
      <c r="CH1214" s="22"/>
      <c r="CI1214" s="22"/>
      <c r="CJ1214" s="22"/>
      <c r="CK1214" s="22"/>
      <c r="CL1214" s="22"/>
      <c r="CM1214" s="22"/>
      <c r="CN1214" s="22"/>
      <c r="CO1214" s="22"/>
      <c r="CP1214" s="22"/>
      <c r="CQ1214" s="22"/>
      <c r="CR1214" s="22"/>
      <c r="CS1214" s="22"/>
      <c r="CT1214" s="22"/>
      <c r="CU1214" s="22"/>
      <c r="CV1214" s="22"/>
      <c r="CW1214" s="22"/>
      <c r="CX1214" s="22"/>
      <c r="CY1214" s="22"/>
      <c r="CZ1214" s="22"/>
      <c r="DA1214" s="22"/>
      <c r="DB1214" s="22"/>
      <c r="DC1214" s="22"/>
      <c r="DD1214" s="22"/>
      <c r="DE1214" s="22"/>
      <c r="DF1214" s="22"/>
      <c r="DG1214" s="22"/>
      <c r="DH1214" s="22"/>
      <c r="DI1214" s="22"/>
      <c r="DJ1214" s="22"/>
      <c r="DK1214" s="22"/>
      <c r="DL1214" s="22"/>
      <c r="DM1214" s="22"/>
      <c r="DN1214" s="22"/>
      <c r="DO1214" s="22"/>
      <c r="DP1214" s="22"/>
      <c r="DQ1214" s="22"/>
      <c r="DR1214" s="22"/>
      <c r="DS1214" s="22"/>
      <c r="DT1214" s="22"/>
      <c r="DU1214" s="22"/>
      <c r="DV1214" s="22"/>
      <c r="DW1214" s="22"/>
      <c r="DX1214" s="22"/>
      <c r="DY1214" s="22"/>
      <c r="DZ1214" s="22"/>
      <c r="EA1214" s="22"/>
      <c r="EB1214" s="22"/>
      <c r="EC1214" s="22"/>
      <c r="ED1214" s="22"/>
      <c r="EE1214" s="22"/>
      <c r="EF1214" s="22"/>
      <c r="EG1214" s="22"/>
      <c r="EH1214" s="22"/>
      <c r="EI1214" s="22"/>
      <c r="EJ1214" s="22"/>
      <c r="EK1214" s="22"/>
      <c r="EL1214" s="22"/>
      <c r="EM1214" s="22"/>
      <c r="EN1214" s="22"/>
      <c r="EO1214" s="22"/>
      <c r="EP1214" s="22"/>
      <c r="EQ1214" s="22"/>
      <c r="ER1214" s="22"/>
      <c r="ES1214" s="22"/>
      <c r="ET1214" s="22"/>
      <c r="EU1214" s="22"/>
      <c r="EV1214" s="22"/>
      <c r="EW1214" s="22"/>
      <c r="EX1214" s="22"/>
      <c r="EY1214" s="22"/>
      <c r="EZ1214" s="22"/>
      <c r="FA1214" s="22"/>
      <c r="FB1214" s="22"/>
      <c r="FC1214" s="22"/>
      <c r="FD1214" s="22"/>
      <c r="FE1214" s="22"/>
      <c r="FF1214" s="22"/>
      <c r="FG1214" s="22"/>
      <c r="FH1214" s="22"/>
      <c r="FI1214" s="22"/>
      <c r="FJ1214" s="22"/>
      <c r="FK1214" s="22"/>
      <c r="FL1214" s="22"/>
      <c r="FM1214" s="22"/>
      <c r="FN1214" s="22"/>
      <c r="FO1214" s="22"/>
      <c r="FP1214" s="22"/>
      <c r="FQ1214" s="22"/>
      <c r="FR1214" s="22"/>
      <c r="FS1214" s="22"/>
      <c r="FT1214" s="22"/>
      <c r="FU1214" s="22"/>
      <c r="FV1214" s="22"/>
      <c r="FW1214" s="22"/>
      <c r="FX1214" s="22"/>
      <c r="FY1214" s="22"/>
      <c r="FZ1214" s="22"/>
      <c r="GA1214" s="22"/>
      <c r="GB1214" s="22"/>
      <c r="GC1214" s="22"/>
      <c r="GD1214" s="22"/>
      <c r="GE1214" s="22"/>
      <c r="GF1214" s="22"/>
      <c r="GG1214" s="22"/>
      <c r="GH1214" s="22"/>
      <c r="GI1214" s="22"/>
      <c r="GJ1214" s="22"/>
      <c r="GK1214" s="22"/>
      <c r="GL1214" s="22"/>
      <c r="GM1214" s="22"/>
      <c r="GN1214" s="22"/>
      <c r="GO1214" s="22"/>
      <c r="GP1214" s="22"/>
      <c r="GQ1214" s="22"/>
      <c r="GR1214" s="22"/>
      <c r="GS1214" s="22"/>
      <c r="GT1214" s="22"/>
      <c r="GU1214" s="22"/>
      <c r="GV1214" s="22"/>
      <c r="GW1214" s="22"/>
      <c r="GX1214" s="22"/>
      <c r="GY1214" s="22"/>
      <c r="GZ1214" s="22"/>
      <c r="HA1214" s="22"/>
      <c r="HB1214" s="22"/>
      <c r="HC1214" s="22"/>
      <c r="HD1214" s="22"/>
      <c r="HE1214" s="22"/>
      <c r="HF1214" s="22"/>
      <c r="HG1214" s="22"/>
      <c r="HH1214" s="22"/>
      <c r="HI1214" s="22"/>
      <c r="HJ1214" s="22"/>
      <c r="HK1214" s="22"/>
      <c r="HL1214" s="22"/>
      <c r="HM1214" s="22"/>
      <c r="HN1214" s="22"/>
      <c r="HO1214" s="22"/>
      <c r="HP1214" s="22"/>
      <c r="HQ1214" s="22"/>
      <c r="HR1214" s="22"/>
      <c r="HS1214" s="22"/>
      <c r="HT1214" s="22"/>
      <c r="HU1214" s="22"/>
      <c r="HV1214" s="22"/>
      <c r="HW1214" s="22"/>
      <c r="HX1214" s="22"/>
      <c r="HY1214" s="22"/>
      <c r="HZ1214" s="22"/>
      <c r="IA1214" s="22"/>
      <c r="IB1214" s="22"/>
      <c r="IC1214" s="22"/>
      <c r="ID1214" s="22"/>
      <c r="IE1214" s="22"/>
      <c r="IF1214" s="22"/>
      <c r="IG1214" s="22"/>
      <c r="IH1214" s="22"/>
      <c r="II1214" s="22"/>
      <c r="IJ1214" s="22"/>
      <c r="IK1214" s="22"/>
      <c r="IL1214" s="22"/>
      <c r="IM1214" s="22"/>
      <c r="IN1214" s="22"/>
      <c r="IO1214" s="22"/>
    </row>
    <row r="1215" spans="1:249">
      <c r="A1215" s="32"/>
      <c r="B1215" s="22"/>
      <c r="C1215" s="22"/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3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  <c r="CC1215" s="22"/>
      <c r="CD1215" s="22"/>
      <c r="CE1215" s="22"/>
      <c r="CF1215" s="22"/>
      <c r="CG1215" s="22"/>
      <c r="CH1215" s="22"/>
      <c r="CI1215" s="22"/>
      <c r="CJ1215" s="22"/>
      <c r="CK1215" s="22"/>
      <c r="CL1215" s="22"/>
      <c r="CM1215" s="22"/>
      <c r="CN1215" s="22"/>
      <c r="CO1215" s="22"/>
      <c r="CP1215" s="22"/>
      <c r="CQ1215" s="22"/>
      <c r="CR1215" s="22"/>
      <c r="CS1215" s="22"/>
      <c r="CT1215" s="22"/>
      <c r="CU1215" s="22"/>
      <c r="CV1215" s="22"/>
      <c r="CW1215" s="22"/>
      <c r="CX1215" s="22"/>
      <c r="CY1215" s="22"/>
      <c r="CZ1215" s="22"/>
      <c r="DA1215" s="22"/>
      <c r="DB1215" s="22"/>
      <c r="DC1215" s="22"/>
      <c r="DD1215" s="22"/>
      <c r="DE1215" s="22"/>
      <c r="DF1215" s="22"/>
      <c r="DG1215" s="22"/>
      <c r="DH1215" s="22"/>
      <c r="DI1215" s="22"/>
      <c r="DJ1215" s="22"/>
      <c r="DK1215" s="22"/>
      <c r="DL1215" s="22"/>
      <c r="DM1215" s="22"/>
      <c r="DN1215" s="22"/>
      <c r="DO1215" s="22"/>
      <c r="DP1215" s="22"/>
      <c r="DQ1215" s="22"/>
      <c r="DR1215" s="22"/>
      <c r="DS1215" s="22"/>
      <c r="DT1215" s="22"/>
      <c r="DU1215" s="22"/>
      <c r="DV1215" s="22"/>
      <c r="DW1215" s="22"/>
      <c r="DX1215" s="22"/>
      <c r="DY1215" s="22"/>
      <c r="DZ1215" s="22"/>
      <c r="EA1215" s="22"/>
      <c r="EB1215" s="22"/>
      <c r="EC1215" s="22"/>
      <c r="ED1215" s="22"/>
      <c r="EE1215" s="22"/>
      <c r="EF1215" s="22"/>
      <c r="EG1215" s="22"/>
      <c r="EH1215" s="22"/>
      <c r="EI1215" s="22"/>
      <c r="EJ1215" s="22"/>
      <c r="EK1215" s="22"/>
      <c r="EL1215" s="22"/>
      <c r="EM1215" s="22"/>
      <c r="EN1215" s="22"/>
      <c r="EO1215" s="22"/>
      <c r="EP1215" s="22"/>
      <c r="EQ1215" s="22"/>
      <c r="ER1215" s="22"/>
      <c r="ES1215" s="22"/>
      <c r="ET1215" s="22"/>
      <c r="EU1215" s="22"/>
      <c r="EV1215" s="22"/>
      <c r="EW1215" s="22"/>
      <c r="EX1215" s="22"/>
      <c r="EY1215" s="22"/>
      <c r="EZ1215" s="22"/>
      <c r="FA1215" s="22"/>
      <c r="FB1215" s="22"/>
      <c r="FC1215" s="22"/>
      <c r="FD1215" s="22"/>
      <c r="FE1215" s="22"/>
      <c r="FF1215" s="22"/>
      <c r="FG1215" s="22"/>
      <c r="FH1215" s="22"/>
      <c r="FI1215" s="22"/>
      <c r="FJ1215" s="22"/>
      <c r="FK1215" s="22"/>
      <c r="FL1215" s="22"/>
      <c r="FM1215" s="22"/>
      <c r="FN1215" s="22"/>
      <c r="FO1215" s="22"/>
      <c r="FP1215" s="22"/>
      <c r="FQ1215" s="22"/>
      <c r="FR1215" s="22"/>
      <c r="FS1215" s="22"/>
      <c r="FT1215" s="22"/>
      <c r="FU1215" s="22"/>
      <c r="FV1215" s="22"/>
      <c r="FW1215" s="22"/>
      <c r="FX1215" s="22"/>
      <c r="FY1215" s="22"/>
      <c r="FZ1215" s="22"/>
      <c r="GA1215" s="22"/>
      <c r="GB1215" s="22"/>
      <c r="GC1215" s="22"/>
      <c r="GD1215" s="22"/>
      <c r="GE1215" s="22"/>
      <c r="GF1215" s="22"/>
      <c r="GG1215" s="22"/>
      <c r="GH1215" s="22"/>
      <c r="GI1215" s="22"/>
      <c r="GJ1215" s="22"/>
      <c r="GK1215" s="22"/>
      <c r="GL1215" s="22"/>
      <c r="GM1215" s="22"/>
      <c r="GN1215" s="22"/>
      <c r="GO1215" s="22"/>
      <c r="GP1215" s="22"/>
      <c r="GQ1215" s="22"/>
      <c r="GR1215" s="22"/>
      <c r="GS1215" s="22"/>
      <c r="GT1215" s="22"/>
      <c r="GU1215" s="22"/>
      <c r="GV1215" s="22"/>
      <c r="GW1215" s="22"/>
      <c r="GX1215" s="22"/>
      <c r="GY1215" s="22"/>
      <c r="GZ1215" s="22"/>
      <c r="HA1215" s="22"/>
      <c r="HB1215" s="22"/>
      <c r="HC1215" s="22"/>
      <c r="HD1215" s="22"/>
      <c r="HE1215" s="22"/>
      <c r="HF1215" s="22"/>
      <c r="HG1215" s="22"/>
      <c r="HH1215" s="22"/>
      <c r="HI1215" s="22"/>
      <c r="HJ1215" s="22"/>
      <c r="HK1215" s="22"/>
      <c r="HL1215" s="22"/>
      <c r="HM1215" s="22"/>
      <c r="HN1215" s="22"/>
      <c r="HO1215" s="22"/>
      <c r="HP1215" s="22"/>
      <c r="HQ1215" s="22"/>
      <c r="HR1215" s="22"/>
      <c r="HS1215" s="22"/>
      <c r="HT1215" s="22"/>
      <c r="HU1215" s="22"/>
      <c r="HV1215" s="22"/>
      <c r="HW1215" s="22"/>
      <c r="HX1215" s="22"/>
      <c r="HY1215" s="22"/>
      <c r="HZ1215" s="22"/>
      <c r="IA1215" s="22"/>
      <c r="IB1215" s="22"/>
      <c r="IC1215" s="22"/>
      <c r="ID1215" s="22"/>
      <c r="IE1215" s="22"/>
      <c r="IF1215" s="22"/>
      <c r="IG1215" s="22"/>
      <c r="IH1215" s="22"/>
      <c r="II1215" s="22"/>
      <c r="IJ1215" s="22"/>
      <c r="IK1215" s="22"/>
      <c r="IL1215" s="22"/>
      <c r="IM1215" s="22"/>
      <c r="IN1215" s="22"/>
      <c r="IO1215" s="22"/>
    </row>
    <row r="1216" spans="1:249">
      <c r="A1216" s="32"/>
      <c r="B1216" s="22"/>
      <c r="C1216" s="22"/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D1216" s="3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  <c r="CC1216" s="22"/>
      <c r="CD1216" s="22"/>
      <c r="CE1216" s="22"/>
      <c r="CF1216" s="22"/>
      <c r="CG1216" s="22"/>
      <c r="CH1216" s="22"/>
      <c r="CI1216" s="22"/>
      <c r="CJ1216" s="22"/>
      <c r="CK1216" s="22"/>
      <c r="CL1216" s="22"/>
      <c r="CM1216" s="22"/>
      <c r="CN1216" s="22"/>
      <c r="CO1216" s="22"/>
      <c r="CP1216" s="22"/>
      <c r="CQ1216" s="22"/>
      <c r="CR1216" s="22"/>
      <c r="CS1216" s="22"/>
      <c r="CT1216" s="22"/>
      <c r="CU1216" s="22"/>
      <c r="CV1216" s="22"/>
      <c r="CW1216" s="22"/>
      <c r="CX1216" s="22"/>
      <c r="CY1216" s="22"/>
      <c r="CZ1216" s="22"/>
      <c r="DA1216" s="22"/>
      <c r="DB1216" s="22"/>
      <c r="DC1216" s="22"/>
      <c r="DD1216" s="22"/>
      <c r="DE1216" s="22"/>
      <c r="DF1216" s="22"/>
      <c r="DG1216" s="22"/>
      <c r="DH1216" s="22"/>
      <c r="DI1216" s="22"/>
      <c r="DJ1216" s="22"/>
      <c r="DK1216" s="22"/>
      <c r="DL1216" s="22"/>
      <c r="DM1216" s="22"/>
      <c r="DN1216" s="22"/>
      <c r="DO1216" s="22"/>
      <c r="DP1216" s="22"/>
      <c r="DQ1216" s="22"/>
      <c r="DR1216" s="22"/>
      <c r="DS1216" s="22"/>
      <c r="DT1216" s="22"/>
      <c r="DU1216" s="22"/>
      <c r="DV1216" s="22"/>
      <c r="DW1216" s="22"/>
      <c r="DX1216" s="22"/>
      <c r="DY1216" s="22"/>
      <c r="DZ1216" s="22"/>
      <c r="EA1216" s="22"/>
      <c r="EB1216" s="22"/>
      <c r="EC1216" s="22"/>
      <c r="ED1216" s="22"/>
      <c r="EE1216" s="22"/>
      <c r="EF1216" s="22"/>
      <c r="EG1216" s="22"/>
      <c r="EH1216" s="22"/>
      <c r="EI1216" s="22"/>
      <c r="EJ1216" s="22"/>
      <c r="EK1216" s="22"/>
      <c r="EL1216" s="22"/>
      <c r="EM1216" s="22"/>
      <c r="EN1216" s="22"/>
      <c r="EO1216" s="22"/>
      <c r="EP1216" s="22"/>
      <c r="EQ1216" s="22"/>
      <c r="ER1216" s="22"/>
      <c r="ES1216" s="22"/>
      <c r="ET1216" s="22"/>
      <c r="EU1216" s="22"/>
      <c r="EV1216" s="22"/>
      <c r="EW1216" s="22"/>
      <c r="EX1216" s="22"/>
      <c r="EY1216" s="22"/>
      <c r="EZ1216" s="22"/>
      <c r="FA1216" s="22"/>
      <c r="FB1216" s="22"/>
      <c r="FC1216" s="22"/>
      <c r="FD1216" s="22"/>
      <c r="FE1216" s="22"/>
      <c r="FF1216" s="22"/>
      <c r="FG1216" s="22"/>
      <c r="FH1216" s="22"/>
      <c r="FI1216" s="22"/>
      <c r="FJ1216" s="22"/>
      <c r="FK1216" s="22"/>
      <c r="FL1216" s="22"/>
      <c r="FM1216" s="22"/>
      <c r="FN1216" s="22"/>
      <c r="FO1216" s="22"/>
      <c r="FP1216" s="22"/>
      <c r="FQ1216" s="22"/>
      <c r="FR1216" s="22"/>
      <c r="FS1216" s="22"/>
      <c r="FT1216" s="22"/>
      <c r="FU1216" s="22"/>
      <c r="FV1216" s="22"/>
      <c r="FW1216" s="22"/>
      <c r="FX1216" s="22"/>
      <c r="FY1216" s="22"/>
      <c r="FZ1216" s="22"/>
      <c r="GA1216" s="22"/>
      <c r="GB1216" s="22"/>
      <c r="GC1216" s="22"/>
      <c r="GD1216" s="22"/>
      <c r="GE1216" s="22"/>
      <c r="GF1216" s="22"/>
      <c r="GG1216" s="22"/>
      <c r="GH1216" s="22"/>
      <c r="GI1216" s="22"/>
      <c r="GJ1216" s="22"/>
      <c r="GK1216" s="22"/>
      <c r="GL1216" s="22"/>
      <c r="GM1216" s="22"/>
      <c r="GN1216" s="22"/>
      <c r="GO1216" s="22"/>
      <c r="GP1216" s="22"/>
      <c r="GQ1216" s="22"/>
      <c r="GR1216" s="22"/>
      <c r="GS1216" s="22"/>
      <c r="GT1216" s="22"/>
      <c r="GU1216" s="22"/>
      <c r="GV1216" s="22"/>
      <c r="GW1216" s="22"/>
      <c r="GX1216" s="22"/>
      <c r="GY1216" s="22"/>
      <c r="GZ1216" s="22"/>
      <c r="HA1216" s="22"/>
      <c r="HB1216" s="22"/>
      <c r="HC1216" s="22"/>
      <c r="HD1216" s="22"/>
      <c r="HE1216" s="22"/>
      <c r="HF1216" s="22"/>
      <c r="HG1216" s="22"/>
      <c r="HH1216" s="22"/>
      <c r="HI1216" s="22"/>
      <c r="HJ1216" s="22"/>
      <c r="HK1216" s="22"/>
      <c r="HL1216" s="22"/>
      <c r="HM1216" s="22"/>
      <c r="HN1216" s="22"/>
      <c r="HO1216" s="22"/>
      <c r="HP1216" s="22"/>
      <c r="HQ1216" s="22"/>
      <c r="HR1216" s="22"/>
      <c r="HS1216" s="22"/>
      <c r="HT1216" s="22"/>
      <c r="HU1216" s="22"/>
      <c r="HV1216" s="22"/>
      <c r="HW1216" s="22"/>
      <c r="HX1216" s="22"/>
      <c r="HY1216" s="22"/>
      <c r="HZ1216" s="22"/>
      <c r="IA1216" s="22"/>
      <c r="IB1216" s="22"/>
      <c r="IC1216" s="22"/>
      <c r="ID1216" s="22"/>
      <c r="IE1216" s="22"/>
      <c r="IF1216" s="22"/>
      <c r="IG1216" s="22"/>
      <c r="IH1216" s="22"/>
      <c r="II1216" s="22"/>
      <c r="IJ1216" s="22"/>
      <c r="IK1216" s="22"/>
      <c r="IL1216" s="22"/>
      <c r="IM1216" s="22"/>
      <c r="IN1216" s="22"/>
      <c r="IO1216" s="22"/>
    </row>
    <row r="1217" spans="1:249">
      <c r="A1217" s="32"/>
      <c r="B1217" s="22"/>
      <c r="C1217" s="22"/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3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  <c r="CC1217" s="22"/>
      <c r="CD1217" s="22"/>
      <c r="CE1217" s="22"/>
      <c r="CF1217" s="22"/>
      <c r="CG1217" s="22"/>
      <c r="CH1217" s="22"/>
      <c r="CI1217" s="22"/>
      <c r="CJ1217" s="22"/>
      <c r="CK1217" s="22"/>
      <c r="CL1217" s="22"/>
      <c r="CM1217" s="22"/>
      <c r="CN1217" s="22"/>
      <c r="CO1217" s="22"/>
      <c r="CP1217" s="22"/>
      <c r="CQ1217" s="22"/>
      <c r="CR1217" s="22"/>
      <c r="CS1217" s="22"/>
      <c r="CT1217" s="22"/>
      <c r="CU1217" s="22"/>
      <c r="CV1217" s="22"/>
      <c r="CW1217" s="22"/>
      <c r="CX1217" s="22"/>
      <c r="CY1217" s="22"/>
      <c r="CZ1217" s="22"/>
      <c r="DA1217" s="22"/>
      <c r="DB1217" s="22"/>
      <c r="DC1217" s="22"/>
      <c r="DD1217" s="22"/>
      <c r="DE1217" s="22"/>
      <c r="DF1217" s="22"/>
      <c r="DG1217" s="22"/>
      <c r="DH1217" s="22"/>
      <c r="DI1217" s="22"/>
      <c r="DJ1217" s="22"/>
      <c r="DK1217" s="22"/>
      <c r="DL1217" s="22"/>
      <c r="DM1217" s="22"/>
      <c r="DN1217" s="22"/>
      <c r="DO1217" s="22"/>
      <c r="DP1217" s="22"/>
      <c r="DQ1217" s="22"/>
      <c r="DR1217" s="22"/>
      <c r="DS1217" s="22"/>
      <c r="DT1217" s="22"/>
      <c r="DU1217" s="22"/>
      <c r="DV1217" s="22"/>
      <c r="DW1217" s="22"/>
      <c r="DX1217" s="22"/>
      <c r="DY1217" s="22"/>
      <c r="DZ1217" s="22"/>
      <c r="EA1217" s="22"/>
      <c r="EB1217" s="22"/>
      <c r="EC1217" s="22"/>
      <c r="ED1217" s="22"/>
      <c r="EE1217" s="22"/>
      <c r="EF1217" s="22"/>
      <c r="EG1217" s="22"/>
      <c r="EH1217" s="22"/>
      <c r="EI1217" s="22"/>
      <c r="EJ1217" s="22"/>
      <c r="EK1217" s="22"/>
      <c r="EL1217" s="22"/>
      <c r="EM1217" s="22"/>
      <c r="EN1217" s="22"/>
      <c r="EO1217" s="22"/>
      <c r="EP1217" s="22"/>
      <c r="EQ1217" s="22"/>
      <c r="ER1217" s="22"/>
      <c r="ES1217" s="22"/>
      <c r="ET1217" s="22"/>
      <c r="EU1217" s="22"/>
      <c r="EV1217" s="22"/>
      <c r="EW1217" s="22"/>
      <c r="EX1217" s="22"/>
      <c r="EY1217" s="22"/>
      <c r="EZ1217" s="22"/>
      <c r="FA1217" s="22"/>
      <c r="FB1217" s="22"/>
      <c r="FC1217" s="22"/>
      <c r="FD1217" s="22"/>
      <c r="FE1217" s="22"/>
      <c r="FF1217" s="22"/>
      <c r="FG1217" s="22"/>
      <c r="FH1217" s="22"/>
      <c r="FI1217" s="22"/>
      <c r="FJ1217" s="22"/>
      <c r="FK1217" s="22"/>
      <c r="FL1217" s="22"/>
      <c r="FM1217" s="22"/>
      <c r="FN1217" s="22"/>
      <c r="FO1217" s="22"/>
      <c r="FP1217" s="22"/>
      <c r="FQ1217" s="22"/>
      <c r="FR1217" s="22"/>
      <c r="FS1217" s="22"/>
      <c r="FT1217" s="22"/>
      <c r="FU1217" s="22"/>
      <c r="FV1217" s="22"/>
      <c r="FW1217" s="22"/>
      <c r="FX1217" s="22"/>
      <c r="FY1217" s="22"/>
      <c r="FZ1217" s="22"/>
      <c r="GA1217" s="22"/>
      <c r="GB1217" s="22"/>
      <c r="GC1217" s="22"/>
      <c r="GD1217" s="22"/>
      <c r="GE1217" s="22"/>
      <c r="GF1217" s="22"/>
      <c r="GG1217" s="22"/>
      <c r="GH1217" s="22"/>
      <c r="GI1217" s="22"/>
      <c r="GJ1217" s="22"/>
      <c r="GK1217" s="22"/>
      <c r="GL1217" s="22"/>
      <c r="GM1217" s="22"/>
      <c r="GN1217" s="22"/>
      <c r="GO1217" s="22"/>
      <c r="GP1217" s="22"/>
      <c r="GQ1217" s="22"/>
      <c r="GR1217" s="22"/>
      <c r="GS1217" s="22"/>
      <c r="GT1217" s="22"/>
      <c r="GU1217" s="22"/>
      <c r="GV1217" s="22"/>
      <c r="GW1217" s="22"/>
      <c r="GX1217" s="22"/>
      <c r="GY1217" s="22"/>
      <c r="GZ1217" s="22"/>
      <c r="HA1217" s="22"/>
      <c r="HB1217" s="22"/>
      <c r="HC1217" s="22"/>
      <c r="HD1217" s="22"/>
      <c r="HE1217" s="22"/>
      <c r="HF1217" s="22"/>
      <c r="HG1217" s="22"/>
      <c r="HH1217" s="22"/>
      <c r="HI1217" s="22"/>
      <c r="HJ1217" s="22"/>
      <c r="HK1217" s="22"/>
      <c r="HL1217" s="22"/>
      <c r="HM1217" s="22"/>
      <c r="HN1217" s="22"/>
      <c r="HO1217" s="22"/>
      <c r="HP1217" s="22"/>
      <c r="HQ1217" s="22"/>
      <c r="HR1217" s="22"/>
      <c r="HS1217" s="22"/>
      <c r="HT1217" s="22"/>
      <c r="HU1217" s="22"/>
      <c r="HV1217" s="22"/>
      <c r="HW1217" s="22"/>
      <c r="HX1217" s="22"/>
      <c r="HY1217" s="22"/>
      <c r="HZ1217" s="22"/>
      <c r="IA1217" s="22"/>
      <c r="IB1217" s="22"/>
      <c r="IC1217" s="22"/>
      <c r="ID1217" s="22"/>
      <c r="IE1217" s="22"/>
      <c r="IF1217" s="22"/>
      <c r="IG1217" s="22"/>
      <c r="IH1217" s="22"/>
      <c r="II1217" s="22"/>
      <c r="IJ1217" s="22"/>
      <c r="IK1217" s="22"/>
      <c r="IL1217" s="22"/>
      <c r="IM1217" s="22"/>
      <c r="IN1217" s="22"/>
      <c r="IO1217" s="22"/>
    </row>
    <row r="1218" spans="1:249">
      <c r="A1218" s="32"/>
      <c r="B1218" s="22"/>
      <c r="C1218" s="22"/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3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  <c r="CC1218" s="22"/>
      <c r="CD1218" s="22"/>
      <c r="CE1218" s="22"/>
      <c r="CF1218" s="22"/>
      <c r="CG1218" s="22"/>
      <c r="CH1218" s="22"/>
      <c r="CI1218" s="22"/>
      <c r="CJ1218" s="22"/>
      <c r="CK1218" s="22"/>
      <c r="CL1218" s="22"/>
      <c r="CM1218" s="22"/>
      <c r="CN1218" s="22"/>
      <c r="CO1218" s="22"/>
      <c r="CP1218" s="22"/>
      <c r="CQ1218" s="22"/>
      <c r="CR1218" s="22"/>
      <c r="CS1218" s="22"/>
      <c r="CT1218" s="22"/>
      <c r="CU1218" s="22"/>
      <c r="CV1218" s="22"/>
      <c r="CW1218" s="22"/>
      <c r="CX1218" s="22"/>
      <c r="CY1218" s="22"/>
      <c r="CZ1218" s="22"/>
      <c r="DA1218" s="22"/>
      <c r="DB1218" s="22"/>
      <c r="DC1218" s="22"/>
      <c r="DD1218" s="22"/>
      <c r="DE1218" s="22"/>
      <c r="DF1218" s="22"/>
      <c r="DG1218" s="22"/>
      <c r="DH1218" s="22"/>
      <c r="DI1218" s="22"/>
      <c r="DJ1218" s="22"/>
      <c r="DK1218" s="22"/>
      <c r="DL1218" s="22"/>
      <c r="DM1218" s="22"/>
      <c r="DN1218" s="22"/>
      <c r="DO1218" s="22"/>
      <c r="DP1218" s="22"/>
      <c r="DQ1218" s="22"/>
      <c r="DR1218" s="22"/>
      <c r="DS1218" s="22"/>
      <c r="DT1218" s="22"/>
      <c r="DU1218" s="22"/>
      <c r="DV1218" s="22"/>
      <c r="DW1218" s="22"/>
      <c r="DX1218" s="22"/>
      <c r="DY1218" s="22"/>
      <c r="DZ1218" s="22"/>
      <c r="EA1218" s="22"/>
      <c r="EB1218" s="22"/>
      <c r="EC1218" s="22"/>
      <c r="ED1218" s="22"/>
      <c r="EE1218" s="22"/>
      <c r="EF1218" s="22"/>
      <c r="EG1218" s="22"/>
      <c r="EH1218" s="22"/>
      <c r="EI1218" s="22"/>
      <c r="EJ1218" s="22"/>
      <c r="EK1218" s="22"/>
      <c r="EL1218" s="22"/>
      <c r="EM1218" s="22"/>
      <c r="EN1218" s="22"/>
      <c r="EO1218" s="22"/>
      <c r="EP1218" s="22"/>
      <c r="EQ1218" s="22"/>
      <c r="ER1218" s="22"/>
      <c r="ES1218" s="22"/>
      <c r="ET1218" s="22"/>
      <c r="EU1218" s="22"/>
      <c r="EV1218" s="22"/>
      <c r="EW1218" s="22"/>
      <c r="EX1218" s="22"/>
      <c r="EY1218" s="22"/>
      <c r="EZ1218" s="22"/>
      <c r="FA1218" s="22"/>
      <c r="FB1218" s="22"/>
      <c r="FC1218" s="22"/>
      <c r="FD1218" s="22"/>
      <c r="FE1218" s="22"/>
      <c r="FF1218" s="22"/>
      <c r="FG1218" s="22"/>
      <c r="FH1218" s="22"/>
      <c r="FI1218" s="22"/>
      <c r="FJ1218" s="22"/>
      <c r="FK1218" s="22"/>
      <c r="FL1218" s="22"/>
      <c r="FM1218" s="22"/>
      <c r="FN1218" s="22"/>
      <c r="FO1218" s="22"/>
      <c r="FP1218" s="22"/>
      <c r="FQ1218" s="22"/>
      <c r="FR1218" s="22"/>
      <c r="FS1218" s="22"/>
      <c r="FT1218" s="22"/>
      <c r="FU1218" s="22"/>
      <c r="FV1218" s="22"/>
      <c r="FW1218" s="22"/>
      <c r="FX1218" s="22"/>
      <c r="FY1218" s="22"/>
      <c r="FZ1218" s="22"/>
      <c r="GA1218" s="22"/>
      <c r="GB1218" s="22"/>
      <c r="GC1218" s="22"/>
      <c r="GD1218" s="22"/>
      <c r="GE1218" s="22"/>
      <c r="GF1218" s="22"/>
      <c r="GG1218" s="22"/>
      <c r="GH1218" s="22"/>
      <c r="GI1218" s="22"/>
      <c r="GJ1218" s="22"/>
      <c r="GK1218" s="22"/>
      <c r="GL1218" s="22"/>
      <c r="GM1218" s="22"/>
      <c r="GN1218" s="22"/>
      <c r="GO1218" s="22"/>
      <c r="GP1218" s="22"/>
      <c r="GQ1218" s="22"/>
      <c r="GR1218" s="22"/>
      <c r="GS1218" s="22"/>
      <c r="GT1218" s="22"/>
      <c r="GU1218" s="22"/>
      <c r="GV1218" s="22"/>
      <c r="GW1218" s="22"/>
      <c r="GX1218" s="22"/>
      <c r="GY1218" s="22"/>
      <c r="GZ1218" s="22"/>
      <c r="HA1218" s="22"/>
      <c r="HB1218" s="22"/>
      <c r="HC1218" s="22"/>
      <c r="HD1218" s="22"/>
      <c r="HE1218" s="22"/>
      <c r="HF1218" s="22"/>
      <c r="HG1218" s="22"/>
      <c r="HH1218" s="22"/>
      <c r="HI1218" s="22"/>
      <c r="HJ1218" s="22"/>
      <c r="HK1218" s="22"/>
      <c r="HL1218" s="22"/>
      <c r="HM1218" s="22"/>
      <c r="HN1218" s="22"/>
      <c r="HO1218" s="22"/>
      <c r="HP1218" s="22"/>
      <c r="HQ1218" s="22"/>
      <c r="HR1218" s="22"/>
      <c r="HS1218" s="22"/>
      <c r="HT1218" s="22"/>
      <c r="HU1218" s="22"/>
      <c r="HV1218" s="22"/>
      <c r="HW1218" s="22"/>
      <c r="HX1218" s="22"/>
      <c r="HY1218" s="22"/>
      <c r="HZ1218" s="22"/>
      <c r="IA1218" s="22"/>
      <c r="IB1218" s="22"/>
      <c r="IC1218" s="22"/>
      <c r="ID1218" s="22"/>
      <c r="IE1218" s="22"/>
      <c r="IF1218" s="22"/>
      <c r="IG1218" s="22"/>
      <c r="IH1218" s="22"/>
      <c r="II1218" s="22"/>
      <c r="IJ1218" s="22"/>
      <c r="IK1218" s="22"/>
      <c r="IL1218" s="22"/>
      <c r="IM1218" s="22"/>
      <c r="IN1218" s="22"/>
      <c r="IO1218" s="22"/>
    </row>
    <row r="1219" spans="1:249">
      <c r="A1219" s="32"/>
      <c r="B1219" s="22"/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3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2"/>
      <c r="BL1219" s="22"/>
      <c r="BM1219" s="22"/>
      <c r="BN1219" s="22"/>
      <c r="BO1219" s="22"/>
      <c r="BP1219" s="22"/>
      <c r="BQ1219" s="22"/>
      <c r="BR1219" s="22"/>
      <c r="BS1219" s="22"/>
      <c r="BT1219" s="22"/>
      <c r="BU1219" s="22"/>
      <c r="BV1219" s="22"/>
      <c r="BW1219" s="22"/>
      <c r="BX1219" s="22"/>
      <c r="BY1219" s="22"/>
      <c r="BZ1219" s="22"/>
      <c r="CA1219" s="22"/>
      <c r="CB1219" s="22"/>
      <c r="CC1219" s="22"/>
      <c r="CD1219" s="22"/>
      <c r="CE1219" s="22"/>
      <c r="CF1219" s="22"/>
      <c r="CG1219" s="22"/>
      <c r="CH1219" s="22"/>
      <c r="CI1219" s="22"/>
      <c r="CJ1219" s="22"/>
      <c r="CK1219" s="22"/>
      <c r="CL1219" s="22"/>
      <c r="CM1219" s="22"/>
      <c r="CN1219" s="22"/>
      <c r="CO1219" s="22"/>
      <c r="CP1219" s="22"/>
      <c r="CQ1219" s="22"/>
      <c r="CR1219" s="22"/>
      <c r="CS1219" s="22"/>
      <c r="CT1219" s="22"/>
      <c r="CU1219" s="22"/>
      <c r="CV1219" s="22"/>
      <c r="CW1219" s="22"/>
      <c r="CX1219" s="22"/>
      <c r="CY1219" s="22"/>
      <c r="CZ1219" s="22"/>
      <c r="DA1219" s="22"/>
      <c r="DB1219" s="22"/>
      <c r="DC1219" s="22"/>
      <c r="DD1219" s="22"/>
      <c r="DE1219" s="22"/>
      <c r="DF1219" s="22"/>
      <c r="DG1219" s="22"/>
      <c r="DH1219" s="22"/>
      <c r="DI1219" s="22"/>
      <c r="DJ1219" s="22"/>
      <c r="DK1219" s="22"/>
      <c r="DL1219" s="22"/>
      <c r="DM1219" s="22"/>
      <c r="DN1219" s="22"/>
      <c r="DO1219" s="22"/>
      <c r="DP1219" s="22"/>
      <c r="DQ1219" s="22"/>
      <c r="DR1219" s="22"/>
      <c r="DS1219" s="22"/>
      <c r="DT1219" s="22"/>
      <c r="DU1219" s="22"/>
      <c r="DV1219" s="22"/>
      <c r="DW1219" s="22"/>
      <c r="DX1219" s="22"/>
      <c r="DY1219" s="22"/>
      <c r="DZ1219" s="22"/>
      <c r="EA1219" s="22"/>
      <c r="EB1219" s="22"/>
      <c r="EC1219" s="22"/>
      <c r="ED1219" s="22"/>
      <c r="EE1219" s="22"/>
      <c r="EF1219" s="22"/>
      <c r="EG1219" s="22"/>
      <c r="EH1219" s="22"/>
      <c r="EI1219" s="22"/>
      <c r="EJ1219" s="22"/>
      <c r="EK1219" s="22"/>
      <c r="EL1219" s="22"/>
      <c r="EM1219" s="22"/>
      <c r="EN1219" s="22"/>
      <c r="EO1219" s="22"/>
      <c r="EP1219" s="22"/>
      <c r="EQ1219" s="22"/>
      <c r="ER1219" s="22"/>
      <c r="ES1219" s="22"/>
      <c r="ET1219" s="22"/>
      <c r="EU1219" s="22"/>
      <c r="EV1219" s="22"/>
      <c r="EW1219" s="22"/>
      <c r="EX1219" s="22"/>
      <c r="EY1219" s="22"/>
      <c r="EZ1219" s="22"/>
      <c r="FA1219" s="22"/>
      <c r="FB1219" s="22"/>
      <c r="FC1219" s="22"/>
      <c r="FD1219" s="22"/>
      <c r="FE1219" s="22"/>
      <c r="FF1219" s="22"/>
      <c r="FG1219" s="22"/>
      <c r="FH1219" s="22"/>
      <c r="FI1219" s="22"/>
      <c r="FJ1219" s="22"/>
      <c r="FK1219" s="22"/>
      <c r="FL1219" s="22"/>
      <c r="FM1219" s="22"/>
      <c r="FN1219" s="22"/>
      <c r="FO1219" s="22"/>
      <c r="FP1219" s="22"/>
      <c r="FQ1219" s="22"/>
      <c r="FR1219" s="22"/>
      <c r="FS1219" s="22"/>
      <c r="FT1219" s="22"/>
      <c r="FU1219" s="22"/>
      <c r="FV1219" s="22"/>
      <c r="FW1219" s="22"/>
      <c r="FX1219" s="22"/>
      <c r="FY1219" s="22"/>
      <c r="FZ1219" s="22"/>
      <c r="GA1219" s="22"/>
      <c r="GB1219" s="22"/>
      <c r="GC1219" s="22"/>
      <c r="GD1219" s="22"/>
      <c r="GE1219" s="22"/>
      <c r="GF1219" s="22"/>
      <c r="GG1219" s="22"/>
      <c r="GH1219" s="22"/>
      <c r="GI1219" s="22"/>
      <c r="GJ1219" s="22"/>
      <c r="GK1219" s="22"/>
      <c r="GL1219" s="22"/>
      <c r="GM1219" s="22"/>
      <c r="GN1219" s="22"/>
      <c r="GO1219" s="22"/>
      <c r="GP1219" s="22"/>
      <c r="GQ1219" s="22"/>
      <c r="GR1219" s="22"/>
      <c r="GS1219" s="22"/>
      <c r="GT1219" s="22"/>
      <c r="GU1219" s="22"/>
      <c r="GV1219" s="22"/>
      <c r="GW1219" s="22"/>
      <c r="GX1219" s="22"/>
      <c r="GY1219" s="22"/>
      <c r="GZ1219" s="22"/>
      <c r="HA1219" s="22"/>
      <c r="HB1219" s="22"/>
      <c r="HC1219" s="22"/>
      <c r="HD1219" s="22"/>
      <c r="HE1219" s="22"/>
      <c r="HF1219" s="22"/>
      <c r="HG1219" s="22"/>
      <c r="HH1219" s="22"/>
      <c r="HI1219" s="22"/>
      <c r="HJ1219" s="22"/>
      <c r="HK1219" s="22"/>
      <c r="HL1219" s="22"/>
      <c r="HM1219" s="22"/>
      <c r="HN1219" s="22"/>
      <c r="HO1219" s="22"/>
      <c r="HP1219" s="22"/>
      <c r="HQ1219" s="22"/>
      <c r="HR1219" s="22"/>
      <c r="HS1219" s="22"/>
      <c r="HT1219" s="22"/>
      <c r="HU1219" s="22"/>
      <c r="HV1219" s="22"/>
      <c r="HW1219" s="22"/>
      <c r="HX1219" s="22"/>
      <c r="HY1219" s="22"/>
      <c r="HZ1219" s="22"/>
      <c r="IA1219" s="22"/>
      <c r="IB1219" s="22"/>
      <c r="IC1219" s="22"/>
      <c r="ID1219" s="22"/>
      <c r="IE1219" s="22"/>
      <c r="IF1219" s="22"/>
      <c r="IG1219" s="22"/>
      <c r="IH1219" s="22"/>
      <c r="II1219" s="22"/>
      <c r="IJ1219" s="22"/>
      <c r="IK1219" s="22"/>
      <c r="IL1219" s="22"/>
      <c r="IM1219" s="22"/>
      <c r="IN1219" s="22"/>
      <c r="IO1219" s="22"/>
    </row>
    <row r="1220" spans="1:249">
      <c r="A1220" s="32"/>
      <c r="B1220" s="22"/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3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  <c r="CC1220" s="22"/>
      <c r="CD1220" s="22"/>
      <c r="CE1220" s="22"/>
      <c r="CF1220" s="22"/>
      <c r="CG1220" s="22"/>
      <c r="CH1220" s="22"/>
      <c r="CI1220" s="22"/>
      <c r="CJ1220" s="22"/>
      <c r="CK1220" s="22"/>
      <c r="CL1220" s="22"/>
      <c r="CM1220" s="22"/>
      <c r="CN1220" s="22"/>
      <c r="CO1220" s="22"/>
      <c r="CP1220" s="22"/>
      <c r="CQ1220" s="22"/>
      <c r="CR1220" s="22"/>
      <c r="CS1220" s="22"/>
      <c r="CT1220" s="22"/>
      <c r="CU1220" s="22"/>
      <c r="CV1220" s="22"/>
      <c r="CW1220" s="22"/>
      <c r="CX1220" s="22"/>
      <c r="CY1220" s="22"/>
      <c r="CZ1220" s="22"/>
      <c r="DA1220" s="22"/>
      <c r="DB1220" s="22"/>
      <c r="DC1220" s="22"/>
      <c r="DD1220" s="22"/>
      <c r="DE1220" s="22"/>
      <c r="DF1220" s="22"/>
      <c r="DG1220" s="22"/>
      <c r="DH1220" s="22"/>
      <c r="DI1220" s="22"/>
      <c r="DJ1220" s="22"/>
      <c r="DK1220" s="22"/>
      <c r="DL1220" s="22"/>
      <c r="DM1220" s="22"/>
      <c r="DN1220" s="22"/>
      <c r="DO1220" s="22"/>
      <c r="DP1220" s="22"/>
      <c r="DQ1220" s="22"/>
      <c r="DR1220" s="22"/>
      <c r="DS1220" s="22"/>
      <c r="DT1220" s="22"/>
      <c r="DU1220" s="22"/>
      <c r="DV1220" s="22"/>
      <c r="DW1220" s="22"/>
      <c r="DX1220" s="22"/>
      <c r="DY1220" s="22"/>
      <c r="DZ1220" s="22"/>
      <c r="EA1220" s="22"/>
      <c r="EB1220" s="22"/>
      <c r="EC1220" s="22"/>
      <c r="ED1220" s="22"/>
      <c r="EE1220" s="22"/>
      <c r="EF1220" s="22"/>
      <c r="EG1220" s="22"/>
      <c r="EH1220" s="22"/>
      <c r="EI1220" s="22"/>
      <c r="EJ1220" s="22"/>
      <c r="EK1220" s="22"/>
      <c r="EL1220" s="22"/>
      <c r="EM1220" s="22"/>
      <c r="EN1220" s="22"/>
      <c r="EO1220" s="22"/>
      <c r="EP1220" s="22"/>
      <c r="EQ1220" s="22"/>
      <c r="ER1220" s="22"/>
      <c r="ES1220" s="22"/>
      <c r="ET1220" s="22"/>
      <c r="EU1220" s="22"/>
      <c r="EV1220" s="22"/>
      <c r="EW1220" s="22"/>
      <c r="EX1220" s="22"/>
      <c r="EY1220" s="22"/>
      <c r="EZ1220" s="22"/>
      <c r="FA1220" s="22"/>
      <c r="FB1220" s="22"/>
      <c r="FC1220" s="22"/>
      <c r="FD1220" s="22"/>
      <c r="FE1220" s="22"/>
      <c r="FF1220" s="22"/>
      <c r="FG1220" s="22"/>
      <c r="FH1220" s="22"/>
      <c r="FI1220" s="22"/>
      <c r="FJ1220" s="22"/>
      <c r="FK1220" s="22"/>
      <c r="FL1220" s="22"/>
      <c r="FM1220" s="22"/>
      <c r="FN1220" s="22"/>
      <c r="FO1220" s="22"/>
      <c r="FP1220" s="22"/>
      <c r="FQ1220" s="22"/>
      <c r="FR1220" s="22"/>
      <c r="FS1220" s="22"/>
      <c r="FT1220" s="22"/>
      <c r="FU1220" s="22"/>
      <c r="FV1220" s="22"/>
      <c r="FW1220" s="22"/>
      <c r="FX1220" s="22"/>
      <c r="FY1220" s="22"/>
      <c r="FZ1220" s="22"/>
      <c r="GA1220" s="22"/>
      <c r="GB1220" s="22"/>
      <c r="GC1220" s="22"/>
      <c r="GD1220" s="22"/>
      <c r="GE1220" s="22"/>
      <c r="GF1220" s="22"/>
      <c r="GG1220" s="22"/>
      <c r="GH1220" s="22"/>
      <c r="GI1220" s="22"/>
      <c r="GJ1220" s="22"/>
      <c r="GK1220" s="22"/>
      <c r="GL1220" s="22"/>
      <c r="GM1220" s="22"/>
      <c r="GN1220" s="22"/>
      <c r="GO1220" s="22"/>
      <c r="GP1220" s="22"/>
      <c r="GQ1220" s="22"/>
      <c r="GR1220" s="22"/>
      <c r="GS1220" s="22"/>
      <c r="GT1220" s="22"/>
      <c r="GU1220" s="22"/>
      <c r="GV1220" s="22"/>
      <c r="GW1220" s="22"/>
      <c r="GX1220" s="22"/>
      <c r="GY1220" s="22"/>
      <c r="GZ1220" s="22"/>
      <c r="HA1220" s="22"/>
      <c r="HB1220" s="22"/>
      <c r="HC1220" s="22"/>
      <c r="HD1220" s="22"/>
      <c r="HE1220" s="22"/>
      <c r="HF1220" s="22"/>
      <c r="HG1220" s="22"/>
      <c r="HH1220" s="22"/>
      <c r="HI1220" s="22"/>
      <c r="HJ1220" s="22"/>
      <c r="HK1220" s="22"/>
      <c r="HL1220" s="22"/>
      <c r="HM1220" s="22"/>
      <c r="HN1220" s="22"/>
      <c r="HO1220" s="22"/>
      <c r="HP1220" s="22"/>
      <c r="HQ1220" s="22"/>
      <c r="HR1220" s="22"/>
      <c r="HS1220" s="22"/>
      <c r="HT1220" s="22"/>
      <c r="HU1220" s="22"/>
      <c r="HV1220" s="22"/>
      <c r="HW1220" s="22"/>
      <c r="HX1220" s="22"/>
      <c r="HY1220" s="22"/>
      <c r="HZ1220" s="22"/>
      <c r="IA1220" s="22"/>
      <c r="IB1220" s="22"/>
      <c r="IC1220" s="22"/>
      <c r="ID1220" s="22"/>
      <c r="IE1220" s="22"/>
      <c r="IF1220" s="22"/>
      <c r="IG1220" s="22"/>
      <c r="IH1220" s="22"/>
      <c r="II1220" s="22"/>
      <c r="IJ1220" s="22"/>
      <c r="IK1220" s="22"/>
      <c r="IL1220" s="22"/>
      <c r="IM1220" s="22"/>
      <c r="IN1220" s="22"/>
      <c r="IO1220" s="22"/>
    </row>
    <row r="1221" spans="1:249">
      <c r="A1221" s="32"/>
      <c r="B1221" s="22"/>
      <c r="C1221" s="22"/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3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  <c r="CC1221" s="22"/>
      <c r="CD1221" s="22"/>
      <c r="CE1221" s="22"/>
      <c r="CF1221" s="22"/>
      <c r="CG1221" s="22"/>
      <c r="CH1221" s="22"/>
      <c r="CI1221" s="22"/>
      <c r="CJ1221" s="22"/>
      <c r="CK1221" s="22"/>
      <c r="CL1221" s="22"/>
      <c r="CM1221" s="22"/>
      <c r="CN1221" s="22"/>
      <c r="CO1221" s="22"/>
      <c r="CP1221" s="22"/>
      <c r="CQ1221" s="22"/>
      <c r="CR1221" s="22"/>
      <c r="CS1221" s="22"/>
      <c r="CT1221" s="22"/>
      <c r="CU1221" s="22"/>
      <c r="CV1221" s="22"/>
      <c r="CW1221" s="22"/>
      <c r="CX1221" s="22"/>
      <c r="CY1221" s="22"/>
      <c r="CZ1221" s="22"/>
      <c r="DA1221" s="22"/>
      <c r="DB1221" s="22"/>
      <c r="DC1221" s="22"/>
      <c r="DD1221" s="22"/>
      <c r="DE1221" s="22"/>
      <c r="DF1221" s="22"/>
      <c r="DG1221" s="22"/>
      <c r="DH1221" s="22"/>
      <c r="DI1221" s="22"/>
      <c r="DJ1221" s="22"/>
      <c r="DK1221" s="22"/>
      <c r="DL1221" s="22"/>
      <c r="DM1221" s="22"/>
      <c r="DN1221" s="22"/>
      <c r="DO1221" s="22"/>
      <c r="DP1221" s="22"/>
      <c r="DQ1221" s="22"/>
      <c r="DR1221" s="22"/>
      <c r="DS1221" s="22"/>
      <c r="DT1221" s="22"/>
      <c r="DU1221" s="22"/>
      <c r="DV1221" s="22"/>
      <c r="DW1221" s="22"/>
      <c r="DX1221" s="22"/>
      <c r="DY1221" s="22"/>
      <c r="DZ1221" s="22"/>
      <c r="EA1221" s="22"/>
      <c r="EB1221" s="22"/>
      <c r="EC1221" s="22"/>
      <c r="ED1221" s="22"/>
      <c r="EE1221" s="22"/>
      <c r="EF1221" s="22"/>
      <c r="EG1221" s="22"/>
      <c r="EH1221" s="22"/>
      <c r="EI1221" s="22"/>
      <c r="EJ1221" s="22"/>
      <c r="EK1221" s="22"/>
      <c r="EL1221" s="22"/>
      <c r="EM1221" s="22"/>
      <c r="EN1221" s="22"/>
      <c r="EO1221" s="22"/>
      <c r="EP1221" s="22"/>
      <c r="EQ1221" s="22"/>
      <c r="ER1221" s="22"/>
      <c r="ES1221" s="22"/>
      <c r="ET1221" s="22"/>
      <c r="EU1221" s="22"/>
      <c r="EV1221" s="22"/>
      <c r="EW1221" s="22"/>
      <c r="EX1221" s="22"/>
      <c r="EY1221" s="22"/>
      <c r="EZ1221" s="22"/>
      <c r="FA1221" s="22"/>
      <c r="FB1221" s="22"/>
      <c r="FC1221" s="22"/>
      <c r="FD1221" s="22"/>
      <c r="FE1221" s="22"/>
      <c r="FF1221" s="22"/>
      <c r="FG1221" s="22"/>
      <c r="FH1221" s="22"/>
      <c r="FI1221" s="22"/>
      <c r="FJ1221" s="22"/>
      <c r="FK1221" s="22"/>
      <c r="FL1221" s="22"/>
      <c r="FM1221" s="22"/>
      <c r="FN1221" s="22"/>
      <c r="FO1221" s="22"/>
      <c r="FP1221" s="22"/>
      <c r="FQ1221" s="22"/>
      <c r="FR1221" s="22"/>
      <c r="FS1221" s="22"/>
      <c r="FT1221" s="22"/>
      <c r="FU1221" s="22"/>
      <c r="FV1221" s="22"/>
      <c r="FW1221" s="22"/>
      <c r="FX1221" s="22"/>
      <c r="FY1221" s="22"/>
      <c r="FZ1221" s="22"/>
      <c r="GA1221" s="22"/>
      <c r="GB1221" s="22"/>
      <c r="GC1221" s="22"/>
      <c r="GD1221" s="22"/>
      <c r="GE1221" s="22"/>
      <c r="GF1221" s="22"/>
      <c r="GG1221" s="22"/>
      <c r="GH1221" s="22"/>
      <c r="GI1221" s="22"/>
      <c r="GJ1221" s="22"/>
      <c r="GK1221" s="22"/>
      <c r="GL1221" s="22"/>
      <c r="GM1221" s="22"/>
      <c r="GN1221" s="22"/>
      <c r="GO1221" s="22"/>
      <c r="GP1221" s="22"/>
      <c r="GQ1221" s="22"/>
      <c r="GR1221" s="22"/>
      <c r="GS1221" s="22"/>
      <c r="GT1221" s="22"/>
      <c r="GU1221" s="22"/>
      <c r="GV1221" s="22"/>
      <c r="GW1221" s="22"/>
      <c r="GX1221" s="22"/>
      <c r="GY1221" s="22"/>
      <c r="GZ1221" s="22"/>
      <c r="HA1221" s="22"/>
      <c r="HB1221" s="22"/>
      <c r="HC1221" s="22"/>
      <c r="HD1221" s="22"/>
      <c r="HE1221" s="22"/>
      <c r="HF1221" s="22"/>
      <c r="HG1221" s="22"/>
      <c r="HH1221" s="22"/>
      <c r="HI1221" s="22"/>
      <c r="HJ1221" s="22"/>
      <c r="HK1221" s="22"/>
      <c r="HL1221" s="22"/>
      <c r="HM1221" s="22"/>
      <c r="HN1221" s="22"/>
      <c r="HO1221" s="22"/>
      <c r="HP1221" s="22"/>
      <c r="HQ1221" s="22"/>
      <c r="HR1221" s="22"/>
      <c r="HS1221" s="22"/>
      <c r="HT1221" s="22"/>
      <c r="HU1221" s="22"/>
      <c r="HV1221" s="22"/>
      <c r="HW1221" s="22"/>
      <c r="HX1221" s="22"/>
      <c r="HY1221" s="22"/>
      <c r="HZ1221" s="22"/>
      <c r="IA1221" s="22"/>
      <c r="IB1221" s="22"/>
      <c r="IC1221" s="22"/>
      <c r="ID1221" s="22"/>
      <c r="IE1221" s="22"/>
      <c r="IF1221" s="22"/>
      <c r="IG1221" s="22"/>
      <c r="IH1221" s="22"/>
      <c r="II1221" s="22"/>
      <c r="IJ1221" s="22"/>
      <c r="IK1221" s="22"/>
      <c r="IL1221" s="22"/>
      <c r="IM1221" s="22"/>
      <c r="IN1221" s="22"/>
      <c r="IO1221" s="22"/>
    </row>
    <row r="1222" spans="1:249">
      <c r="A1222" s="32"/>
      <c r="B1222" s="22"/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3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  <c r="CC1222" s="22"/>
      <c r="CD1222" s="22"/>
      <c r="CE1222" s="22"/>
      <c r="CF1222" s="22"/>
      <c r="CG1222" s="22"/>
      <c r="CH1222" s="22"/>
      <c r="CI1222" s="22"/>
      <c r="CJ1222" s="22"/>
      <c r="CK1222" s="22"/>
      <c r="CL1222" s="22"/>
      <c r="CM1222" s="22"/>
      <c r="CN1222" s="22"/>
      <c r="CO1222" s="22"/>
      <c r="CP1222" s="22"/>
      <c r="CQ1222" s="22"/>
      <c r="CR1222" s="22"/>
      <c r="CS1222" s="22"/>
      <c r="CT1222" s="22"/>
      <c r="CU1222" s="22"/>
      <c r="CV1222" s="22"/>
      <c r="CW1222" s="22"/>
      <c r="CX1222" s="22"/>
      <c r="CY1222" s="22"/>
      <c r="CZ1222" s="22"/>
      <c r="DA1222" s="22"/>
      <c r="DB1222" s="22"/>
      <c r="DC1222" s="22"/>
      <c r="DD1222" s="22"/>
      <c r="DE1222" s="22"/>
      <c r="DF1222" s="22"/>
      <c r="DG1222" s="22"/>
      <c r="DH1222" s="22"/>
      <c r="DI1222" s="22"/>
      <c r="DJ1222" s="22"/>
      <c r="DK1222" s="22"/>
      <c r="DL1222" s="22"/>
      <c r="DM1222" s="22"/>
      <c r="DN1222" s="22"/>
      <c r="DO1222" s="22"/>
      <c r="DP1222" s="22"/>
      <c r="DQ1222" s="22"/>
      <c r="DR1222" s="22"/>
      <c r="DS1222" s="22"/>
      <c r="DT1222" s="22"/>
      <c r="DU1222" s="22"/>
      <c r="DV1222" s="22"/>
      <c r="DW1222" s="22"/>
      <c r="DX1222" s="22"/>
      <c r="DY1222" s="22"/>
      <c r="DZ1222" s="22"/>
      <c r="EA1222" s="22"/>
      <c r="EB1222" s="22"/>
      <c r="EC1222" s="22"/>
      <c r="ED1222" s="22"/>
      <c r="EE1222" s="22"/>
      <c r="EF1222" s="22"/>
      <c r="EG1222" s="22"/>
      <c r="EH1222" s="22"/>
      <c r="EI1222" s="22"/>
      <c r="EJ1222" s="22"/>
      <c r="EK1222" s="22"/>
      <c r="EL1222" s="22"/>
      <c r="EM1222" s="22"/>
      <c r="EN1222" s="22"/>
      <c r="EO1222" s="22"/>
      <c r="EP1222" s="22"/>
      <c r="EQ1222" s="22"/>
      <c r="ER1222" s="22"/>
      <c r="ES1222" s="22"/>
      <c r="ET1222" s="22"/>
      <c r="EU1222" s="22"/>
      <c r="EV1222" s="22"/>
      <c r="EW1222" s="22"/>
      <c r="EX1222" s="22"/>
      <c r="EY1222" s="22"/>
      <c r="EZ1222" s="22"/>
      <c r="FA1222" s="22"/>
      <c r="FB1222" s="22"/>
      <c r="FC1222" s="22"/>
      <c r="FD1222" s="22"/>
      <c r="FE1222" s="22"/>
      <c r="FF1222" s="22"/>
      <c r="FG1222" s="22"/>
      <c r="FH1222" s="22"/>
      <c r="FI1222" s="22"/>
      <c r="FJ1222" s="22"/>
      <c r="FK1222" s="22"/>
      <c r="FL1222" s="22"/>
      <c r="FM1222" s="22"/>
      <c r="FN1222" s="22"/>
      <c r="FO1222" s="22"/>
      <c r="FP1222" s="22"/>
      <c r="FQ1222" s="22"/>
      <c r="FR1222" s="22"/>
      <c r="FS1222" s="22"/>
      <c r="FT1222" s="22"/>
      <c r="FU1222" s="22"/>
      <c r="FV1222" s="22"/>
      <c r="FW1222" s="22"/>
      <c r="FX1222" s="22"/>
      <c r="FY1222" s="22"/>
      <c r="FZ1222" s="22"/>
      <c r="GA1222" s="22"/>
      <c r="GB1222" s="22"/>
      <c r="GC1222" s="22"/>
      <c r="GD1222" s="22"/>
      <c r="GE1222" s="22"/>
      <c r="GF1222" s="22"/>
      <c r="GG1222" s="22"/>
      <c r="GH1222" s="22"/>
      <c r="GI1222" s="22"/>
      <c r="GJ1222" s="22"/>
      <c r="GK1222" s="22"/>
      <c r="GL1222" s="22"/>
      <c r="GM1222" s="22"/>
      <c r="GN1222" s="22"/>
      <c r="GO1222" s="22"/>
      <c r="GP1222" s="22"/>
      <c r="GQ1222" s="22"/>
      <c r="GR1222" s="22"/>
      <c r="GS1222" s="22"/>
      <c r="GT1222" s="22"/>
      <c r="GU1222" s="22"/>
      <c r="GV1222" s="22"/>
      <c r="GW1222" s="22"/>
      <c r="GX1222" s="22"/>
      <c r="GY1222" s="22"/>
      <c r="GZ1222" s="22"/>
      <c r="HA1222" s="22"/>
      <c r="HB1222" s="22"/>
      <c r="HC1222" s="22"/>
      <c r="HD1222" s="22"/>
      <c r="HE1222" s="22"/>
      <c r="HF1222" s="22"/>
      <c r="HG1222" s="22"/>
      <c r="HH1222" s="22"/>
      <c r="HI1222" s="22"/>
      <c r="HJ1222" s="22"/>
      <c r="HK1222" s="22"/>
      <c r="HL1222" s="22"/>
      <c r="HM1222" s="22"/>
      <c r="HN1222" s="22"/>
      <c r="HO1222" s="22"/>
      <c r="HP1222" s="22"/>
      <c r="HQ1222" s="22"/>
      <c r="HR1222" s="22"/>
      <c r="HS1222" s="22"/>
      <c r="HT1222" s="22"/>
      <c r="HU1222" s="22"/>
      <c r="HV1222" s="22"/>
      <c r="HW1222" s="22"/>
      <c r="HX1222" s="22"/>
      <c r="HY1222" s="22"/>
      <c r="HZ1222" s="22"/>
      <c r="IA1222" s="22"/>
      <c r="IB1222" s="22"/>
      <c r="IC1222" s="22"/>
      <c r="ID1222" s="22"/>
      <c r="IE1222" s="22"/>
      <c r="IF1222" s="22"/>
      <c r="IG1222" s="22"/>
      <c r="IH1222" s="22"/>
      <c r="II1222" s="22"/>
      <c r="IJ1222" s="22"/>
      <c r="IK1222" s="22"/>
      <c r="IL1222" s="22"/>
      <c r="IM1222" s="22"/>
      <c r="IN1222" s="22"/>
      <c r="IO1222" s="22"/>
    </row>
    <row r="1223" spans="1:249">
      <c r="A1223" s="32"/>
      <c r="B1223" s="22"/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3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  <c r="CC1223" s="22"/>
      <c r="CD1223" s="22"/>
      <c r="CE1223" s="22"/>
      <c r="CF1223" s="22"/>
      <c r="CG1223" s="22"/>
      <c r="CH1223" s="22"/>
      <c r="CI1223" s="22"/>
      <c r="CJ1223" s="22"/>
      <c r="CK1223" s="22"/>
      <c r="CL1223" s="22"/>
      <c r="CM1223" s="22"/>
      <c r="CN1223" s="22"/>
      <c r="CO1223" s="22"/>
      <c r="CP1223" s="22"/>
      <c r="CQ1223" s="22"/>
      <c r="CR1223" s="22"/>
      <c r="CS1223" s="22"/>
      <c r="CT1223" s="22"/>
      <c r="CU1223" s="22"/>
      <c r="CV1223" s="22"/>
      <c r="CW1223" s="22"/>
      <c r="CX1223" s="22"/>
      <c r="CY1223" s="22"/>
      <c r="CZ1223" s="22"/>
      <c r="DA1223" s="22"/>
      <c r="DB1223" s="22"/>
      <c r="DC1223" s="22"/>
      <c r="DD1223" s="22"/>
      <c r="DE1223" s="22"/>
      <c r="DF1223" s="22"/>
      <c r="DG1223" s="22"/>
      <c r="DH1223" s="22"/>
      <c r="DI1223" s="22"/>
      <c r="DJ1223" s="22"/>
      <c r="DK1223" s="22"/>
      <c r="DL1223" s="22"/>
      <c r="DM1223" s="22"/>
      <c r="DN1223" s="22"/>
      <c r="DO1223" s="22"/>
      <c r="DP1223" s="22"/>
      <c r="DQ1223" s="22"/>
      <c r="DR1223" s="22"/>
      <c r="DS1223" s="22"/>
      <c r="DT1223" s="22"/>
      <c r="DU1223" s="22"/>
      <c r="DV1223" s="22"/>
      <c r="DW1223" s="22"/>
      <c r="DX1223" s="22"/>
      <c r="DY1223" s="22"/>
      <c r="DZ1223" s="22"/>
      <c r="EA1223" s="22"/>
      <c r="EB1223" s="22"/>
      <c r="EC1223" s="22"/>
      <c r="ED1223" s="22"/>
      <c r="EE1223" s="22"/>
      <c r="EF1223" s="22"/>
      <c r="EG1223" s="22"/>
      <c r="EH1223" s="22"/>
      <c r="EI1223" s="22"/>
      <c r="EJ1223" s="22"/>
      <c r="EK1223" s="22"/>
      <c r="EL1223" s="22"/>
      <c r="EM1223" s="22"/>
      <c r="EN1223" s="22"/>
      <c r="EO1223" s="22"/>
      <c r="EP1223" s="22"/>
      <c r="EQ1223" s="22"/>
      <c r="ER1223" s="22"/>
      <c r="ES1223" s="22"/>
      <c r="ET1223" s="22"/>
      <c r="EU1223" s="22"/>
      <c r="EV1223" s="22"/>
      <c r="EW1223" s="22"/>
      <c r="EX1223" s="22"/>
      <c r="EY1223" s="22"/>
      <c r="EZ1223" s="22"/>
      <c r="FA1223" s="22"/>
      <c r="FB1223" s="22"/>
      <c r="FC1223" s="22"/>
      <c r="FD1223" s="22"/>
      <c r="FE1223" s="22"/>
      <c r="FF1223" s="22"/>
      <c r="FG1223" s="22"/>
      <c r="FH1223" s="22"/>
      <c r="FI1223" s="22"/>
      <c r="FJ1223" s="22"/>
      <c r="FK1223" s="22"/>
      <c r="FL1223" s="22"/>
      <c r="FM1223" s="22"/>
      <c r="FN1223" s="22"/>
      <c r="FO1223" s="22"/>
      <c r="FP1223" s="22"/>
      <c r="FQ1223" s="22"/>
      <c r="FR1223" s="22"/>
      <c r="FS1223" s="22"/>
      <c r="FT1223" s="22"/>
      <c r="FU1223" s="22"/>
      <c r="FV1223" s="22"/>
      <c r="FW1223" s="22"/>
      <c r="FX1223" s="22"/>
      <c r="FY1223" s="22"/>
      <c r="FZ1223" s="22"/>
      <c r="GA1223" s="22"/>
      <c r="GB1223" s="22"/>
      <c r="GC1223" s="22"/>
      <c r="GD1223" s="22"/>
      <c r="GE1223" s="22"/>
      <c r="GF1223" s="22"/>
      <c r="GG1223" s="22"/>
      <c r="GH1223" s="22"/>
      <c r="GI1223" s="22"/>
      <c r="GJ1223" s="22"/>
      <c r="GK1223" s="22"/>
      <c r="GL1223" s="22"/>
      <c r="GM1223" s="22"/>
      <c r="GN1223" s="22"/>
      <c r="GO1223" s="22"/>
      <c r="GP1223" s="22"/>
      <c r="GQ1223" s="22"/>
      <c r="GR1223" s="22"/>
      <c r="GS1223" s="22"/>
      <c r="GT1223" s="22"/>
      <c r="GU1223" s="22"/>
      <c r="GV1223" s="22"/>
      <c r="GW1223" s="22"/>
      <c r="GX1223" s="22"/>
      <c r="GY1223" s="22"/>
      <c r="GZ1223" s="22"/>
      <c r="HA1223" s="22"/>
      <c r="HB1223" s="22"/>
      <c r="HC1223" s="22"/>
      <c r="HD1223" s="22"/>
      <c r="HE1223" s="22"/>
      <c r="HF1223" s="22"/>
      <c r="HG1223" s="22"/>
      <c r="HH1223" s="22"/>
      <c r="HI1223" s="22"/>
      <c r="HJ1223" s="22"/>
      <c r="HK1223" s="22"/>
      <c r="HL1223" s="22"/>
      <c r="HM1223" s="22"/>
      <c r="HN1223" s="22"/>
      <c r="HO1223" s="22"/>
      <c r="HP1223" s="22"/>
      <c r="HQ1223" s="22"/>
      <c r="HR1223" s="22"/>
      <c r="HS1223" s="22"/>
      <c r="HT1223" s="22"/>
      <c r="HU1223" s="22"/>
      <c r="HV1223" s="22"/>
      <c r="HW1223" s="22"/>
      <c r="HX1223" s="22"/>
      <c r="HY1223" s="22"/>
      <c r="HZ1223" s="22"/>
      <c r="IA1223" s="22"/>
      <c r="IB1223" s="22"/>
      <c r="IC1223" s="22"/>
      <c r="ID1223" s="22"/>
      <c r="IE1223" s="22"/>
      <c r="IF1223" s="22"/>
      <c r="IG1223" s="22"/>
      <c r="IH1223" s="22"/>
      <c r="II1223" s="22"/>
      <c r="IJ1223" s="22"/>
      <c r="IK1223" s="22"/>
      <c r="IL1223" s="22"/>
      <c r="IM1223" s="22"/>
      <c r="IN1223" s="22"/>
      <c r="IO1223" s="22"/>
    </row>
    <row r="1224" spans="1:249">
      <c r="A1224" s="32"/>
      <c r="B1224" s="22"/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D1224" s="3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  <c r="CC1224" s="22"/>
      <c r="CD1224" s="22"/>
      <c r="CE1224" s="22"/>
      <c r="CF1224" s="22"/>
      <c r="CG1224" s="22"/>
      <c r="CH1224" s="22"/>
      <c r="CI1224" s="22"/>
      <c r="CJ1224" s="22"/>
      <c r="CK1224" s="22"/>
      <c r="CL1224" s="22"/>
      <c r="CM1224" s="22"/>
      <c r="CN1224" s="22"/>
      <c r="CO1224" s="22"/>
      <c r="CP1224" s="22"/>
      <c r="CQ1224" s="22"/>
      <c r="CR1224" s="22"/>
      <c r="CS1224" s="22"/>
      <c r="CT1224" s="22"/>
      <c r="CU1224" s="22"/>
      <c r="CV1224" s="22"/>
      <c r="CW1224" s="22"/>
      <c r="CX1224" s="22"/>
      <c r="CY1224" s="22"/>
      <c r="CZ1224" s="22"/>
      <c r="DA1224" s="22"/>
      <c r="DB1224" s="22"/>
      <c r="DC1224" s="22"/>
      <c r="DD1224" s="22"/>
      <c r="DE1224" s="22"/>
      <c r="DF1224" s="22"/>
      <c r="DG1224" s="22"/>
      <c r="DH1224" s="22"/>
      <c r="DI1224" s="22"/>
      <c r="DJ1224" s="22"/>
      <c r="DK1224" s="22"/>
      <c r="DL1224" s="22"/>
      <c r="DM1224" s="22"/>
      <c r="DN1224" s="22"/>
      <c r="DO1224" s="22"/>
      <c r="DP1224" s="22"/>
      <c r="DQ1224" s="22"/>
      <c r="DR1224" s="22"/>
      <c r="DS1224" s="22"/>
      <c r="DT1224" s="22"/>
      <c r="DU1224" s="22"/>
      <c r="DV1224" s="22"/>
      <c r="DW1224" s="22"/>
      <c r="DX1224" s="22"/>
      <c r="DY1224" s="22"/>
      <c r="DZ1224" s="22"/>
      <c r="EA1224" s="22"/>
      <c r="EB1224" s="22"/>
      <c r="EC1224" s="22"/>
      <c r="ED1224" s="22"/>
      <c r="EE1224" s="22"/>
      <c r="EF1224" s="22"/>
      <c r="EG1224" s="22"/>
      <c r="EH1224" s="22"/>
      <c r="EI1224" s="22"/>
      <c r="EJ1224" s="22"/>
      <c r="EK1224" s="22"/>
      <c r="EL1224" s="22"/>
      <c r="EM1224" s="22"/>
      <c r="EN1224" s="22"/>
      <c r="EO1224" s="22"/>
      <c r="EP1224" s="22"/>
      <c r="EQ1224" s="22"/>
      <c r="ER1224" s="22"/>
      <c r="ES1224" s="22"/>
      <c r="ET1224" s="22"/>
      <c r="EU1224" s="22"/>
      <c r="EV1224" s="22"/>
      <c r="EW1224" s="22"/>
      <c r="EX1224" s="22"/>
      <c r="EY1224" s="22"/>
      <c r="EZ1224" s="22"/>
      <c r="FA1224" s="22"/>
      <c r="FB1224" s="22"/>
      <c r="FC1224" s="22"/>
      <c r="FD1224" s="22"/>
      <c r="FE1224" s="22"/>
      <c r="FF1224" s="22"/>
      <c r="FG1224" s="22"/>
      <c r="FH1224" s="22"/>
      <c r="FI1224" s="22"/>
      <c r="FJ1224" s="22"/>
      <c r="FK1224" s="22"/>
      <c r="FL1224" s="22"/>
      <c r="FM1224" s="22"/>
      <c r="FN1224" s="22"/>
      <c r="FO1224" s="22"/>
      <c r="FP1224" s="22"/>
      <c r="FQ1224" s="22"/>
      <c r="FR1224" s="22"/>
      <c r="FS1224" s="22"/>
      <c r="FT1224" s="22"/>
      <c r="FU1224" s="22"/>
      <c r="FV1224" s="22"/>
      <c r="FW1224" s="22"/>
      <c r="FX1224" s="22"/>
      <c r="FY1224" s="22"/>
      <c r="FZ1224" s="22"/>
      <c r="GA1224" s="22"/>
      <c r="GB1224" s="22"/>
      <c r="GC1224" s="22"/>
      <c r="GD1224" s="22"/>
      <c r="GE1224" s="22"/>
      <c r="GF1224" s="22"/>
      <c r="GG1224" s="22"/>
      <c r="GH1224" s="22"/>
      <c r="GI1224" s="22"/>
      <c r="GJ1224" s="22"/>
      <c r="GK1224" s="22"/>
      <c r="GL1224" s="22"/>
      <c r="GM1224" s="22"/>
      <c r="GN1224" s="22"/>
      <c r="GO1224" s="22"/>
      <c r="GP1224" s="22"/>
      <c r="GQ1224" s="22"/>
      <c r="GR1224" s="22"/>
      <c r="GS1224" s="22"/>
      <c r="GT1224" s="22"/>
      <c r="GU1224" s="22"/>
      <c r="GV1224" s="22"/>
      <c r="GW1224" s="22"/>
      <c r="GX1224" s="22"/>
      <c r="GY1224" s="22"/>
      <c r="GZ1224" s="22"/>
      <c r="HA1224" s="22"/>
      <c r="HB1224" s="22"/>
      <c r="HC1224" s="22"/>
      <c r="HD1224" s="22"/>
      <c r="HE1224" s="22"/>
      <c r="HF1224" s="22"/>
      <c r="HG1224" s="22"/>
      <c r="HH1224" s="22"/>
      <c r="HI1224" s="22"/>
      <c r="HJ1224" s="22"/>
      <c r="HK1224" s="22"/>
      <c r="HL1224" s="22"/>
      <c r="HM1224" s="22"/>
      <c r="HN1224" s="22"/>
      <c r="HO1224" s="22"/>
      <c r="HP1224" s="22"/>
      <c r="HQ1224" s="22"/>
      <c r="HR1224" s="22"/>
      <c r="HS1224" s="22"/>
      <c r="HT1224" s="22"/>
      <c r="HU1224" s="22"/>
      <c r="HV1224" s="22"/>
      <c r="HW1224" s="22"/>
      <c r="HX1224" s="22"/>
      <c r="HY1224" s="22"/>
      <c r="HZ1224" s="22"/>
      <c r="IA1224" s="22"/>
      <c r="IB1224" s="22"/>
      <c r="IC1224" s="22"/>
      <c r="ID1224" s="22"/>
      <c r="IE1224" s="22"/>
      <c r="IF1224" s="22"/>
      <c r="IG1224" s="22"/>
      <c r="IH1224" s="22"/>
      <c r="II1224" s="22"/>
      <c r="IJ1224" s="22"/>
      <c r="IK1224" s="22"/>
      <c r="IL1224" s="22"/>
      <c r="IM1224" s="22"/>
      <c r="IN1224" s="22"/>
      <c r="IO1224" s="22"/>
    </row>
    <row r="1225" spans="1:249">
      <c r="A1225" s="32"/>
      <c r="B1225" s="22"/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3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  <c r="CC1225" s="22"/>
      <c r="CD1225" s="22"/>
      <c r="CE1225" s="22"/>
      <c r="CF1225" s="22"/>
      <c r="CG1225" s="22"/>
      <c r="CH1225" s="22"/>
      <c r="CI1225" s="22"/>
      <c r="CJ1225" s="22"/>
      <c r="CK1225" s="22"/>
      <c r="CL1225" s="22"/>
      <c r="CM1225" s="22"/>
      <c r="CN1225" s="22"/>
      <c r="CO1225" s="22"/>
      <c r="CP1225" s="22"/>
      <c r="CQ1225" s="22"/>
      <c r="CR1225" s="22"/>
      <c r="CS1225" s="22"/>
      <c r="CT1225" s="22"/>
      <c r="CU1225" s="22"/>
      <c r="CV1225" s="22"/>
      <c r="CW1225" s="22"/>
      <c r="CX1225" s="22"/>
      <c r="CY1225" s="22"/>
      <c r="CZ1225" s="22"/>
      <c r="DA1225" s="22"/>
      <c r="DB1225" s="22"/>
      <c r="DC1225" s="22"/>
      <c r="DD1225" s="22"/>
      <c r="DE1225" s="22"/>
      <c r="DF1225" s="22"/>
      <c r="DG1225" s="22"/>
      <c r="DH1225" s="22"/>
      <c r="DI1225" s="22"/>
      <c r="DJ1225" s="22"/>
      <c r="DK1225" s="22"/>
      <c r="DL1225" s="22"/>
      <c r="DM1225" s="22"/>
      <c r="DN1225" s="22"/>
      <c r="DO1225" s="22"/>
      <c r="DP1225" s="22"/>
      <c r="DQ1225" s="22"/>
      <c r="DR1225" s="22"/>
      <c r="DS1225" s="22"/>
      <c r="DT1225" s="22"/>
      <c r="DU1225" s="22"/>
      <c r="DV1225" s="22"/>
      <c r="DW1225" s="22"/>
      <c r="DX1225" s="22"/>
      <c r="DY1225" s="22"/>
      <c r="DZ1225" s="22"/>
      <c r="EA1225" s="22"/>
      <c r="EB1225" s="22"/>
      <c r="EC1225" s="22"/>
      <c r="ED1225" s="22"/>
      <c r="EE1225" s="22"/>
      <c r="EF1225" s="22"/>
      <c r="EG1225" s="22"/>
      <c r="EH1225" s="22"/>
      <c r="EI1225" s="22"/>
      <c r="EJ1225" s="22"/>
      <c r="EK1225" s="22"/>
      <c r="EL1225" s="22"/>
      <c r="EM1225" s="22"/>
      <c r="EN1225" s="22"/>
      <c r="EO1225" s="22"/>
      <c r="EP1225" s="22"/>
      <c r="EQ1225" s="22"/>
      <c r="ER1225" s="22"/>
      <c r="ES1225" s="22"/>
      <c r="ET1225" s="22"/>
      <c r="EU1225" s="22"/>
      <c r="EV1225" s="22"/>
      <c r="EW1225" s="22"/>
      <c r="EX1225" s="22"/>
      <c r="EY1225" s="22"/>
      <c r="EZ1225" s="22"/>
      <c r="FA1225" s="22"/>
      <c r="FB1225" s="22"/>
      <c r="FC1225" s="22"/>
      <c r="FD1225" s="22"/>
      <c r="FE1225" s="22"/>
      <c r="FF1225" s="22"/>
      <c r="FG1225" s="22"/>
      <c r="FH1225" s="22"/>
      <c r="FI1225" s="22"/>
      <c r="FJ1225" s="22"/>
      <c r="FK1225" s="22"/>
      <c r="FL1225" s="22"/>
      <c r="FM1225" s="22"/>
      <c r="FN1225" s="22"/>
      <c r="FO1225" s="22"/>
      <c r="FP1225" s="22"/>
      <c r="FQ1225" s="22"/>
      <c r="FR1225" s="22"/>
      <c r="FS1225" s="22"/>
      <c r="FT1225" s="22"/>
      <c r="FU1225" s="22"/>
      <c r="FV1225" s="22"/>
      <c r="FW1225" s="22"/>
      <c r="FX1225" s="22"/>
      <c r="FY1225" s="22"/>
      <c r="FZ1225" s="22"/>
      <c r="GA1225" s="22"/>
      <c r="GB1225" s="22"/>
      <c r="GC1225" s="22"/>
      <c r="GD1225" s="22"/>
      <c r="GE1225" s="22"/>
      <c r="GF1225" s="22"/>
      <c r="GG1225" s="22"/>
      <c r="GH1225" s="22"/>
      <c r="GI1225" s="22"/>
      <c r="GJ1225" s="22"/>
      <c r="GK1225" s="22"/>
      <c r="GL1225" s="22"/>
      <c r="GM1225" s="22"/>
      <c r="GN1225" s="22"/>
      <c r="GO1225" s="22"/>
      <c r="GP1225" s="22"/>
      <c r="GQ1225" s="22"/>
      <c r="GR1225" s="22"/>
      <c r="GS1225" s="22"/>
      <c r="GT1225" s="22"/>
      <c r="GU1225" s="22"/>
      <c r="GV1225" s="22"/>
      <c r="GW1225" s="22"/>
      <c r="GX1225" s="22"/>
      <c r="GY1225" s="22"/>
      <c r="GZ1225" s="22"/>
      <c r="HA1225" s="22"/>
      <c r="HB1225" s="22"/>
      <c r="HC1225" s="22"/>
      <c r="HD1225" s="22"/>
      <c r="HE1225" s="22"/>
      <c r="HF1225" s="22"/>
      <c r="HG1225" s="22"/>
      <c r="HH1225" s="22"/>
      <c r="HI1225" s="22"/>
      <c r="HJ1225" s="22"/>
      <c r="HK1225" s="22"/>
      <c r="HL1225" s="22"/>
      <c r="HM1225" s="22"/>
      <c r="HN1225" s="22"/>
      <c r="HO1225" s="22"/>
      <c r="HP1225" s="22"/>
      <c r="HQ1225" s="22"/>
      <c r="HR1225" s="22"/>
      <c r="HS1225" s="22"/>
      <c r="HT1225" s="22"/>
      <c r="HU1225" s="22"/>
      <c r="HV1225" s="22"/>
      <c r="HW1225" s="22"/>
      <c r="HX1225" s="22"/>
      <c r="HY1225" s="22"/>
      <c r="HZ1225" s="22"/>
      <c r="IA1225" s="22"/>
      <c r="IB1225" s="22"/>
      <c r="IC1225" s="22"/>
      <c r="ID1225" s="22"/>
      <c r="IE1225" s="22"/>
      <c r="IF1225" s="22"/>
      <c r="IG1225" s="22"/>
      <c r="IH1225" s="22"/>
      <c r="II1225" s="22"/>
      <c r="IJ1225" s="22"/>
      <c r="IK1225" s="22"/>
      <c r="IL1225" s="22"/>
      <c r="IM1225" s="22"/>
      <c r="IN1225" s="22"/>
      <c r="IO1225" s="22"/>
    </row>
    <row r="1226" spans="1:249">
      <c r="A1226" s="32"/>
      <c r="B1226" s="22"/>
      <c r="C1226" s="22"/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3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  <c r="CC1226" s="22"/>
      <c r="CD1226" s="22"/>
      <c r="CE1226" s="22"/>
      <c r="CF1226" s="22"/>
      <c r="CG1226" s="22"/>
      <c r="CH1226" s="22"/>
      <c r="CI1226" s="22"/>
      <c r="CJ1226" s="22"/>
      <c r="CK1226" s="22"/>
      <c r="CL1226" s="22"/>
      <c r="CM1226" s="22"/>
      <c r="CN1226" s="22"/>
      <c r="CO1226" s="22"/>
      <c r="CP1226" s="22"/>
      <c r="CQ1226" s="22"/>
      <c r="CR1226" s="22"/>
      <c r="CS1226" s="22"/>
      <c r="CT1226" s="22"/>
      <c r="CU1226" s="22"/>
      <c r="CV1226" s="22"/>
      <c r="CW1226" s="22"/>
      <c r="CX1226" s="22"/>
      <c r="CY1226" s="22"/>
      <c r="CZ1226" s="22"/>
      <c r="DA1226" s="22"/>
      <c r="DB1226" s="22"/>
      <c r="DC1226" s="22"/>
      <c r="DD1226" s="22"/>
      <c r="DE1226" s="22"/>
      <c r="DF1226" s="22"/>
      <c r="DG1226" s="22"/>
      <c r="DH1226" s="22"/>
      <c r="DI1226" s="22"/>
      <c r="DJ1226" s="22"/>
      <c r="DK1226" s="22"/>
      <c r="DL1226" s="22"/>
      <c r="DM1226" s="22"/>
      <c r="DN1226" s="22"/>
      <c r="DO1226" s="22"/>
      <c r="DP1226" s="22"/>
      <c r="DQ1226" s="22"/>
      <c r="DR1226" s="22"/>
      <c r="DS1226" s="22"/>
      <c r="DT1226" s="22"/>
      <c r="DU1226" s="22"/>
      <c r="DV1226" s="22"/>
      <c r="DW1226" s="22"/>
      <c r="DX1226" s="22"/>
      <c r="DY1226" s="22"/>
      <c r="DZ1226" s="22"/>
      <c r="EA1226" s="22"/>
      <c r="EB1226" s="22"/>
      <c r="EC1226" s="22"/>
      <c r="ED1226" s="22"/>
      <c r="EE1226" s="22"/>
      <c r="EF1226" s="22"/>
      <c r="EG1226" s="22"/>
      <c r="EH1226" s="22"/>
      <c r="EI1226" s="22"/>
      <c r="EJ1226" s="22"/>
      <c r="EK1226" s="22"/>
      <c r="EL1226" s="22"/>
      <c r="EM1226" s="22"/>
      <c r="EN1226" s="22"/>
      <c r="EO1226" s="22"/>
      <c r="EP1226" s="22"/>
      <c r="EQ1226" s="22"/>
      <c r="ER1226" s="22"/>
      <c r="ES1226" s="22"/>
      <c r="ET1226" s="22"/>
      <c r="EU1226" s="22"/>
      <c r="EV1226" s="22"/>
      <c r="EW1226" s="22"/>
      <c r="EX1226" s="22"/>
      <c r="EY1226" s="22"/>
      <c r="EZ1226" s="22"/>
      <c r="FA1226" s="22"/>
      <c r="FB1226" s="22"/>
      <c r="FC1226" s="22"/>
      <c r="FD1226" s="22"/>
      <c r="FE1226" s="22"/>
      <c r="FF1226" s="22"/>
      <c r="FG1226" s="22"/>
      <c r="FH1226" s="22"/>
      <c r="FI1226" s="22"/>
      <c r="FJ1226" s="22"/>
      <c r="FK1226" s="22"/>
      <c r="FL1226" s="22"/>
      <c r="FM1226" s="22"/>
      <c r="FN1226" s="22"/>
      <c r="FO1226" s="22"/>
      <c r="FP1226" s="22"/>
      <c r="FQ1226" s="22"/>
      <c r="FR1226" s="22"/>
      <c r="FS1226" s="22"/>
      <c r="FT1226" s="22"/>
      <c r="FU1226" s="22"/>
      <c r="FV1226" s="22"/>
      <c r="FW1226" s="22"/>
      <c r="FX1226" s="22"/>
      <c r="FY1226" s="22"/>
      <c r="FZ1226" s="22"/>
      <c r="GA1226" s="22"/>
      <c r="GB1226" s="22"/>
      <c r="GC1226" s="22"/>
      <c r="GD1226" s="22"/>
      <c r="GE1226" s="22"/>
      <c r="GF1226" s="22"/>
      <c r="GG1226" s="22"/>
      <c r="GH1226" s="22"/>
      <c r="GI1226" s="22"/>
      <c r="GJ1226" s="22"/>
      <c r="GK1226" s="22"/>
      <c r="GL1226" s="22"/>
      <c r="GM1226" s="22"/>
      <c r="GN1226" s="22"/>
      <c r="GO1226" s="22"/>
      <c r="GP1226" s="22"/>
      <c r="GQ1226" s="22"/>
      <c r="GR1226" s="22"/>
      <c r="GS1226" s="22"/>
      <c r="GT1226" s="22"/>
      <c r="GU1226" s="22"/>
      <c r="GV1226" s="22"/>
      <c r="GW1226" s="22"/>
      <c r="GX1226" s="22"/>
      <c r="GY1226" s="22"/>
      <c r="GZ1226" s="22"/>
      <c r="HA1226" s="22"/>
      <c r="HB1226" s="22"/>
      <c r="HC1226" s="22"/>
      <c r="HD1226" s="22"/>
      <c r="HE1226" s="22"/>
      <c r="HF1226" s="22"/>
      <c r="HG1226" s="22"/>
      <c r="HH1226" s="22"/>
      <c r="HI1226" s="22"/>
      <c r="HJ1226" s="22"/>
      <c r="HK1226" s="22"/>
      <c r="HL1226" s="22"/>
      <c r="HM1226" s="22"/>
      <c r="HN1226" s="22"/>
      <c r="HO1226" s="22"/>
      <c r="HP1226" s="22"/>
      <c r="HQ1226" s="22"/>
      <c r="HR1226" s="22"/>
      <c r="HS1226" s="22"/>
      <c r="HT1226" s="22"/>
      <c r="HU1226" s="22"/>
      <c r="HV1226" s="22"/>
      <c r="HW1226" s="22"/>
      <c r="HX1226" s="22"/>
      <c r="HY1226" s="22"/>
      <c r="HZ1226" s="22"/>
      <c r="IA1226" s="22"/>
      <c r="IB1226" s="22"/>
      <c r="IC1226" s="22"/>
      <c r="ID1226" s="22"/>
      <c r="IE1226" s="22"/>
      <c r="IF1226" s="22"/>
      <c r="IG1226" s="22"/>
      <c r="IH1226" s="22"/>
      <c r="II1226" s="22"/>
      <c r="IJ1226" s="22"/>
      <c r="IK1226" s="22"/>
      <c r="IL1226" s="22"/>
      <c r="IM1226" s="22"/>
      <c r="IN1226" s="22"/>
      <c r="IO1226" s="22"/>
    </row>
    <row r="1227" spans="1:249">
      <c r="A1227" s="32"/>
      <c r="B1227" s="22"/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3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  <c r="CC1227" s="22"/>
      <c r="CD1227" s="22"/>
      <c r="CE1227" s="22"/>
      <c r="CF1227" s="22"/>
      <c r="CG1227" s="22"/>
      <c r="CH1227" s="22"/>
      <c r="CI1227" s="22"/>
      <c r="CJ1227" s="22"/>
      <c r="CK1227" s="22"/>
      <c r="CL1227" s="22"/>
      <c r="CM1227" s="22"/>
      <c r="CN1227" s="22"/>
      <c r="CO1227" s="22"/>
      <c r="CP1227" s="22"/>
      <c r="CQ1227" s="22"/>
      <c r="CR1227" s="22"/>
      <c r="CS1227" s="22"/>
      <c r="CT1227" s="22"/>
      <c r="CU1227" s="22"/>
      <c r="CV1227" s="22"/>
      <c r="CW1227" s="22"/>
      <c r="CX1227" s="22"/>
      <c r="CY1227" s="22"/>
      <c r="CZ1227" s="22"/>
      <c r="DA1227" s="22"/>
      <c r="DB1227" s="22"/>
      <c r="DC1227" s="22"/>
      <c r="DD1227" s="22"/>
      <c r="DE1227" s="22"/>
      <c r="DF1227" s="22"/>
      <c r="DG1227" s="22"/>
      <c r="DH1227" s="22"/>
      <c r="DI1227" s="22"/>
      <c r="DJ1227" s="22"/>
      <c r="DK1227" s="22"/>
      <c r="DL1227" s="22"/>
      <c r="DM1227" s="22"/>
      <c r="DN1227" s="22"/>
      <c r="DO1227" s="22"/>
      <c r="DP1227" s="22"/>
      <c r="DQ1227" s="22"/>
      <c r="DR1227" s="22"/>
      <c r="DS1227" s="22"/>
      <c r="DT1227" s="22"/>
      <c r="DU1227" s="22"/>
      <c r="DV1227" s="22"/>
      <c r="DW1227" s="22"/>
      <c r="DX1227" s="22"/>
      <c r="DY1227" s="22"/>
      <c r="DZ1227" s="22"/>
      <c r="EA1227" s="22"/>
      <c r="EB1227" s="22"/>
      <c r="EC1227" s="22"/>
      <c r="ED1227" s="22"/>
      <c r="EE1227" s="22"/>
      <c r="EF1227" s="22"/>
      <c r="EG1227" s="22"/>
      <c r="EH1227" s="22"/>
      <c r="EI1227" s="22"/>
      <c r="EJ1227" s="22"/>
      <c r="EK1227" s="22"/>
      <c r="EL1227" s="22"/>
      <c r="EM1227" s="22"/>
      <c r="EN1227" s="22"/>
      <c r="EO1227" s="22"/>
      <c r="EP1227" s="22"/>
      <c r="EQ1227" s="22"/>
      <c r="ER1227" s="22"/>
      <c r="ES1227" s="22"/>
      <c r="ET1227" s="22"/>
      <c r="EU1227" s="22"/>
      <c r="EV1227" s="22"/>
      <c r="EW1227" s="22"/>
      <c r="EX1227" s="22"/>
      <c r="EY1227" s="22"/>
      <c r="EZ1227" s="22"/>
      <c r="FA1227" s="22"/>
      <c r="FB1227" s="22"/>
      <c r="FC1227" s="22"/>
      <c r="FD1227" s="22"/>
      <c r="FE1227" s="22"/>
      <c r="FF1227" s="22"/>
      <c r="FG1227" s="22"/>
      <c r="FH1227" s="22"/>
      <c r="FI1227" s="22"/>
      <c r="FJ1227" s="22"/>
      <c r="FK1227" s="22"/>
      <c r="FL1227" s="22"/>
      <c r="FM1227" s="22"/>
      <c r="FN1227" s="22"/>
      <c r="FO1227" s="22"/>
      <c r="FP1227" s="22"/>
      <c r="FQ1227" s="22"/>
      <c r="FR1227" s="22"/>
      <c r="FS1227" s="22"/>
      <c r="FT1227" s="22"/>
      <c r="FU1227" s="22"/>
      <c r="FV1227" s="22"/>
      <c r="FW1227" s="22"/>
      <c r="FX1227" s="22"/>
      <c r="FY1227" s="22"/>
      <c r="FZ1227" s="22"/>
      <c r="GA1227" s="22"/>
      <c r="GB1227" s="22"/>
      <c r="GC1227" s="22"/>
      <c r="GD1227" s="22"/>
      <c r="GE1227" s="22"/>
      <c r="GF1227" s="22"/>
      <c r="GG1227" s="22"/>
      <c r="GH1227" s="22"/>
      <c r="GI1227" s="22"/>
      <c r="GJ1227" s="22"/>
      <c r="GK1227" s="22"/>
      <c r="GL1227" s="22"/>
      <c r="GM1227" s="22"/>
      <c r="GN1227" s="22"/>
      <c r="GO1227" s="22"/>
      <c r="GP1227" s="22"/>
      <c r="GQ1227" s="22"/>
      <c r="GR1227" s="22"/>
      <c r="GS1227" s="22"/>
      <c r="GT1227" s="22"/>
      <c r="GU1227" s="22"/>
      <c r="GV1227" s="22"/>
      <c r="GW1227" s="22"/>
      <c r="GX1227" s="22"/>
      <c r="GY1227" s="22"/>
      <c r="GZ1227" s="22"/>
      <c r="HA1227" s="22"/>
      <c r="HB1227" s="22"/>
      <c r="HC1227" s="22"/>
      <c r="HD1227" s="22"/>
      <c r="HE1227" s="22"/>
      <c r="HF1227" s="22"/>
      <c r="HG1227" s="22"/>
      <c r="HH1227" s="22"/>
      <c r="HI1227" s="22"/>
      <c r="HJ1227" s="22"/>
      <c r="HK1227" s="22"/>
      <c r="HL1227" s="22"/>
      <c r="HM1227" s="22"/>
      <c r="HN1227" s="22"/>
      <c r="HO1227" s="22"/>
      <c r="HP1227" s="22"/>
      <c r="HQ1227" s="22"/>
      <c r="HR1227" s="22"/>
      <c r="HS1227" s="22"/>
      <c r="HT1227" s="22"/>
      <c r="HU1227" s="22"/>
      <c r="HV1227" s="22"/>
      <c r="HW1227" s="22"/>
      <c r="HX1227" s="22"/>
      <c r="HY1227" s="22"/>
      <c r="HZ1227" s="22"/>
      <c r="IA1227" s="22"/>
      <c r="IB1227" s="22"/>
      <c r="IC1227" s="22"/>
      <c r="ID1227" s="22"/>
      <c r="IE1227" s="22"/>
      <c r="IF1227" s="22"/>
      <c r="IG1227" s="22"/>
      <c r="IH1227" s="22"/>
      <c r="II1227" s="22"/>
      <c r="IJ1227" s="22"/>
      <c r="IK1227" s="22"/>
      <c r="IL1227" s="22"/>
      <c r="IM1227" s="22"/>
      <c r="IN1227" s="22"/>
      <c r="IO1227" s="22"/>
    </row>
    <row r="1228" spans="1:249">
      <c r="A1228" s="32"/>
      <c r="B1228" s="22"/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3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  <c r="CC1228" s="22"/>
      <c r="CD1228" s="22"/>
      <c r="CE1228" s="22"/>
      <c r="CF1228" s="22"/>
      <c r="CG1228" s="22"/>
      <c r="CH1228" s="22"/>
      <c r="CI1228" s="22"/>
      <c r="CJ1228" s="22"/>
      <c r="CK1228" s="22"/>
      <c r="CL1228" s="22"/>
      <c r="CM1228" s="22"/>
      <c r="CN1228" s="22"/>
      <c r="CO1228" s="22"/>
      <c r="CP1228" s="22"/>
      <c r="CQ1228" s="22"/>
      <c r="CR1228" s="22"/>
      <c r="CS1228" s="22"/>
      <c r="CT1228" s="22"/>
      <c r="CU1228" s="22"/>
      <c r="CV1228" s="22"/>
      <c r="CW1228" s="22"/>
      <c r="CX1228" s="22"/>
      <c r="CY1228" s="22"/>
      <c r="CZ1228" s="22"/>
      <c r="DA1228" s="22"/>
      <c r="DB1228" s="22"/>
      <c r="DC1228" s="22"/>
      <c r="DD1228" s="22"/>
      <c r="DE1228" s="22"/>
      <c r="DF1228" s="22"/>
      <c r="DG1228" s="22"/>
      <c r="DH1228" s="22"/>
      <c r="DI1228" s="22"/>
      <c r="DJ1228" s="22"/>
      <c r="DK1228" s="22"/>
      <c r="DL1228" s="22"/>
      <c r="DM1228" s="22"/>
      <c r="DN1228" s="22"/>
      <c r="DO1228" s="22"/>
      <c r="DP1228" s="22"/>
      <c r="DQ1228" s="22"/>
      <c r="DR1228" s="22"/>
      <c r="DS1228" s="22"/>
      <c r="DT1228" s="22"/>
      <c r="DU1228" s="22"/>
      <c r="DV1228" s="22"/>
      <c r="DW1228" s="22"/>
      <c r="DX1228" s="22"/>
      <c r="DY1228" s="22"/>
      <c r="DZ1228" s="22"/>
      <c r="EA1228" s="22"/>
      <c r="EB1228" s="22"/>
      <c r="EC1228" s="22"/>
      <c r="ED1228" s="22"/>
      <c r="EE1228" s="22"/>
      <c r="EF1228" s="22"/>
      <c r="EG1228" s="22"/>
      <c r="EH1228" s="22"/>
      <c r="EI1228" s="22"/>
      <c r="EJ1228" s="22"/>
      <c r="EK1228" s="22"/>
      <c r="EL1228" s="22"/>
      <c r="EM1228" s="22"/>
      <c r="EN1228" s="22"/>
      <c r="EO1228" s="22"/>
      <c r="EP1228" s="22"/>
      <c r="EQ1228" s="22"/>
      <c r="ER1228" s="22"/>
      <c r="ES1228" s="22"/>
      <c r="ET1228" s="22"/>
      <c r="EU1228" s="22"/>
      <c r="EV1228" s="22"/>
      <c r="EW1228" s="22"/>
      <c r="EX1228" s="22"/>
      <c r="EY1228" s="22"/>
      <c r="EZ1228" s="22"/>
      <c r="FA1228" s="22"/>
      <c r="FB1228" s="22"/>
      <c r="FC1228" s="22"/>
      <c r="FD1228" s="22"/>
      <c r="FE1228" s="22"/>
      <c r="FF1228" s="22"/>
      <c r="FG1228" s="22"/>
      <c r="FH1228" s="22"/>
      <c r="FI1228" s="22"/>
      <c r="FJ1228" s="22"/>
      <c r="FK1228" s="22"/>
      <c r="FL1228" s="22"/>
      <c r="FM1228" s="22"/>
      <c r="FN1228" s="22"/>
      <c r="FO1228" s="22"/>
      <c r="FP1228" s="22"/>
      <c r="FQ1228" s="22"/>
      <c r="FR1228" s="22"/>
      <c r="FS1228" s="22"/>
      <c r="FT1228" s="22"/>
      <c r="FU1228" s="22"/>
      <c r="FV1228" s="22"/>
      <c r="FW1228" s="22"/>
      <c r="FX1228" s="22"/>
      <c r="FY1228" s="22"/>
      <c r="FZ1228" s="22"/>
      <c r="GA1228" s="22"/>
      <c r="GB1228" s="22"/>
      <c r="GC1228" s="22"/>
      <c r="GD1228" s="22"/>
      <c r="GE1228" s="22"/>
      <c r="GF1228" s="22"/>
      <c r="GG1228" s="22"/>
      <c r="GH1228" s="22"/>
      <c r="GI1228" s="22"/>
      <c r="GJ1228" s="22"/>
      <c r="GK1228" s="22"/>
      <c r="GL1228" s="22"/>
      <c r="GM1228" s="22"/>
      <c r="GN1228" s="22"/>
      <c r="GO1228" s="22"/>
      <c r="GP1228" s="22"/>
      <c r="GQ1228" s="22"/>
      <c r="GR1228" s="22"/>
      <c r="GS1228" s="22"/>
      <c r="GT1228" s="22"/>
      <c r="GU1228" s="22"/>
      <c r="GV1228" s="22"/>
      <c r="GW1228" s="22"/>
      <c r="GX1228" s="22"/>
      <c r="GY1228" s="22"/>
      <c r="GZ1228" s="22"/>
      <c r="HA1228" s="22"/>
      <c r="HB1228" s="22"/>
      <c r="HC1228" s="22"/>
      <c r="HD1228" s="22"/>
      <c r="HE1228" s="22"/>
      <c r="HF1228" s="22"/>
      <c r="HG1228" s="22"/>
      <c r="HH1228" s="22"/>
      <c r="HI1228" s="22"/>
      <c r="HJ1228" s="22"/>
      <c r="HK1228" s="22"/>
      <c r="HL1228" s="22"/>
      <c r="HM1228" s="22"/>
      <c r="HN1228" s="22"/>
      <c r="HO1228" s="22"/>
      <c r="HP1228" s="22"/>
      <c r="HQ1228" s="22"/>
      <c r="HR1228" s="22"/>
      <c r="HS1228" s="22"/>
      <c r="HT1228" s="22"/>
      <c r="HU1228" s="22"/>
      <c r="HV1228" s="22"/>
      <c r="HW1228" s="22"/>
      <c r="HX1228" s="22"/>
      <c r="HY1228" s="22"/>
      <c r="HZ1228" s="22"/>
      <c r="IA1228" s="22"/>
      <c r="IB1228" s="22"/>
      <c r="IC1228" s="22"/>
      <c r="ID1228" s="22"/>
      <c r="IE1228" s="22"/>
      <c r="IF1228" s="22"/>
      <c r="IG1228" s="22"/>
      <c r="IH1228" s="22"/>
      <c r="II1228" s="22"/>
      <c r="IJ1228" s="22"/>
      <c r="IK1228" s="22"/>
      <c r="IL1228" s="22"/>
      <c r="IM1228" s="22"/>
      <c r="IN1228" s="22"/>
      <c r="IO1228" s="22"/>
    </row>
    <row r="1229" spans="1:249">
      <c r="A1229" s="32"/>
      <c r="B1229" s="22"/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3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  <c r="CV1229" s="22"/>
      <c r="CW1229" s="22"/>
      <c r="CX1229" s="22"/>
      <c r="CY1229" s="22"/>
      <c r="CZ1229" s="22"/>
      <c r="DA1229" s="22"/>
      <c r="DB1229" s="22"/>
      <c r="DC1229" s="22"/>
      <c r="DD1229" s="22"/>
      <c r="DE1229" s="22"/>
      <c r="DF1229" s="22"/>
      <c r="DG1229" s="22"/>
      <c r="DH1229" s="22"/>
      <c r="DI1229" s="22"/>
      <c r="DJ1229" s="22"/>
      <c r="DK1229" s="22"/>
      <c r="DL1229" s="22"/>
      <c r="DM1229" s="22"/>
      <c r="DN1229" s="22"/>
      <c r="DO1229" s="22"/>
      <c r="DP1229" s="22"/>
      <c r="DQ1229" s="22"/>
      <c r="DR1229" s="22"/>
      <c r="DS1229" s="22"/>
      <c r="DT1229" s="22"/>
      <c r="DU1229" s="22"/>
      <c r="DV1229" s="22"/>
      <c r="DW1229" s="22"/>
      <c r="DX1229" s="22"/>
      <c r="DY1229" s="22"/>
      <c r="DZ1229" s="22"/>
      <c r="EA1229" s="22"/>
      <c r="EB1229" s="22"/>
      <c r="EC1229" s="22"/>
      <c r="ED1229" s="22"/>
      <c r="EE1229" s="22"/>
      <c r="EF1229" s="22"/>
      <c r="EG1229" s="22"/>
      <c r="EH1229" s="22"/>
      <c r="EI1229" s="22"/>
      <c r="EJ1229" s="22"/>
      <c r="EK1229" s="22"/>
      <c r="EL1229" s="22"/>
      <c r="EM1229" s="22"/>
      <c r="EN1229" s="22"/>
      <c r="EO1229" s="22"/>
      <c r="EP1229" s="22"/>
      <c r="EQ1229" s="22"/>
      <c r="ER1229" s="22"/>
      <c r="ES1229" s="22"/>
      <c r="ET1229" s="22"/>
      <c r="EU1229" s="22"/>
      <c r="EV1229" s="22"/>
      <c r="EW1229" s="22"/>
      <c r="EX1229" s="22"/>
      <c r="EY1229" s="22"/>
      <c r="EZ1229" s="22"/>
      <c r="FA1229" s="22"/>
      <c r="FB1229" s="22"/>
      <c r="FC1229" s="22"/>
      <c r="FD1229" s="22"/>
      <c r="FE1229" s="22"/>
      <c r="FF1229" s="22"/>
      <c r="FG1229" s="22"/>
      <c r="FH1229" s="22"/>
      <c r="FI1229" s="22"/>
      <c r="FJ1229" s="22"/>
      <c r="FK1229" s="22"/>
      <c r="FL1229" s="22"/>
      <c r="FM1229" s="22"/>
      <c r="FN1229" s="22"/>
      <c r="FO1229" s="22"/>
      <c r="FP1229" s="22"/>
      <c r="FQ1229" s="22"/>
      <c r="FR1229" s="22"/>
      <c r="FS1229" s="22"/>
      <c r="FT1229" s="22"/>
      <c r="FU1229" s="22"/>
      <c r="FV1229" s="22"/>
      <c r="FW1229" s="22"/>
      <c r="FX1229" s="22"/>
      <c r="FY1229" s="22"/>
      <c r="FZ1229" s="22"/>
      <c r="GA1229" s="22"/>
      <c r="GB1229" s="22"/>
      <c r="GC1229" s="22"/>
      <c r="GD1229" s="22"/>
      <c r="GE1229" s="22"/>
      <c r="GF1229" s="22"/>
      <c r="GG1229" s="22"/>
      <c r="GH1229" s="22"/>
      <c r="GI1229" s="22"/>
      <c r="GJ1229" s="22"/>
      <c r="GK1229" s="22"/>
      <c r="GL1229" s="22"/>
      <c r="GM1229" s="22"/>
      <c r="GN1229" s="22"/>
      <c r="GO1229" s="22"/>
      <c r="GP1229" s="22"/>
      <c r="GQ1229" s="22"/>
      <c r="GR1229" s="22"/>
      <c r="GS1229" s="22"/>
      <c r="GT1229" s="22"/>
      <c r="GU1229" s="22"/>
      <c r="GV1229" s="22"/>
      <c r="GW1229" s="22"/>
      <c r="GX1229" s="22"/>
      <c r="GY1229" s="22"/>
      <c r="GZ1229" s="22"/>
      <c r="HA1229" s="22"/>
      <c r="HB1229" s="22"/>
      <c r="HC1229" s="22"/>
      <c r="HD1229" s="22"/>
      <c r="HE1229" s="22"/>
      <c r="HF1229" s="22"/>
      <c r="HG1229" s="22"/>
      <c r="HH1229" s="22"/>
      <c r="HI1229" s="22"/>
      <c r="HJ1229" s="22"/>
      <c r="HK1229" s="22"/>
      <c r="HL1229" s="22"/>
      <c r="HM1229" s="22"/>
      <c r="HN1229" s="22"/>
      <c r="HO1229" s="22"/>
      <c r="HP1229" s="22"/>
      <c r="HQ1229" s="22"/>
      <c r="HR1229" s="22"/>
      <c r="HS1229" s="22"/>
      <c r="HT1229" s="22"/>
      <c r="HU1229" s="22"/>
      <c r="HV1229" s="22"/>
      <c r="HW1229" s="22"/>
      <c r="HX1229" s="22"/>
      <c r="HY1229" s="22"/>
      <c r="HZ1229" s="22"/>
      <c r="IA1229" s="22"/>
      <c r="IB1229" s="22"/>
      <c r="IC1229" s="22"/>
      <c r="ID1229" s="22"/>
      <c r="IE1229" s="22"/>
      <c r="IF1229" s="22"/>
      <c r="IG1229" s="22"/>
      <c r="IH1229" s="22"/>
      <c r="II1229" s="22"/>
      <c r="IJ1229" s="22"/>
      <c r="IK1229" s="22"/>
      <c r="IL1229" s="22"/>
      <c r="IM1229" s="22"/>
      <c r="IN1229" s="22"/>
      <c r="IO1229" s="22"/>
    </row>
    <row r="1230" spans="1:249">
      <c r="A1230" s="32"/>
      <c r="B1230" s="22"/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D1230" s="3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  <c r="CC1230" s="22"/>
      <c r="CD1230" s="22"/>
      <c r="CE1230" s="22"/>
      <c r="CF1230" s="22"/>
      <c r="CG1230" s="22"/>
      <c r="CH1230" s="22"/>
      <c r="CI1230" s="22"/>
      <c r="CJ1230" s="22"/>
      <c r="CK1230" s="22"/>
      <c r="CL1230" s="22"/>
      <c r="CM1230" s="22"/>
      <c r="CN1230" s="22"/>
      <c r="CO1230" s="22"/>
      <c r="CP1230" s="22"/>
      <c r="CQ1230" s="22"/>
      <c r="CR1230" s="22"/>
      <c r="CS1230" s="22"/>
      <c r="CT1230" s="22"/>
      <c r="CU1230" s="22"/>
      <c r="CV1230" s="22"/>
      <c r="CW1230" s="22"/>
      <c r="CX1230" s="22"/>
      <c r="CY1230" s="22"/>
      <c r="CZ1230" s="22"/>
      <c r="DA1230" s="22"/>
      <c r="DB1230" s="22"/>
      <c r="DC1230" s="22"/>
      <c r="DD1230" s="22"/>
      <c r="DE1230" s="22"/>
      <c r="DF1230" s="22"/>
      <c r="DG1230" s="22"/>
      <c r="DH1230" s="22"/>
      <c r="DI1230" s="22"/>
      <c r="DJ1230" s="22"/>
      <c r="DK1230" s="22"/>
      <c r="DL1230" s="22"/>
      <c r="DM1230" s="22"/>
      <c r="DN1230" s="22"/>
      <c r="DO1230" s="22"/>
      <c r="DP1230" s="22"/>
      <c r="DQ1230" s="22"/>
      <c r="DR1230" s="22"/>
      <c r="DS1230" s="22"/>
      <c r="DT1230" s="22"/>
      <c r="DU1230" s="22"/>
      <c r="DV1230" s="22"/>
      <c r="DW1230" s="22"/>
      <c r="DX1230" s="22"/>
      <c r="DY1230" s="22"/>
      <c r="DZ1230" s="22"/>
      <c r="EA1230" s="22"/>
      <c r="EB1230" s="22"/>
      <c r="EC1230" s="22"/>
      <c r="ED1230" s="22"/>
      <c r="EE1230" s="22"/>
      <c r="EF1230" s="22"/>
      <c r="EG1230" s="22"/>
      <c r="EH1230" s="22"/>
      <c r="EI1230" s="22"/>
      <c r="EJ1230" s="22"/>
      <c r="EK1230" s="22"/>
      <c r="EL1230" s="22"/>
      <c r="EM1230" s="22"/>
      <c r="EN1230" s="22"/>
      <c r="EO1230" s="22"/>
      <c r="EP1230" s="22"/>
      <c r="EQ1230" s="22"/>
      <c r="ER1230" s="22"/>
      <c r="ES1230" s="22"/>
      <c r="ET1230" s="22"/>
      <c r="EU1230" s="22"/>
      <c r="EV1230" s="22"/>
      <c r="EW1230" s="22"/>
      <c r="EX1230" s="22"/>
      <c r="EY1230" s="22"/>
      <c r="EZ1230" s="22"/>
      <c r="FA1230" s="22"/>
      <c r="FB1230" s="22"/>
      <c r="FC1230" s="22"/>
      <c r="FD1230" s="22"/>
      <c r="FE1230" s="22"/>
      <c r="FF1230" s="22"/>
      <c r="FG1230" s="22"/>
      <c r="FH1230" s="22"/>
      <c r="FI1230" s="22"/>
      <c r="FJ1230" s="22"/>
      <c r="FK1230" s="22"/>
      <c r="FL1230" s="22"/>
      <c r="FM1230" s="22"/>
      <c r="FN1230" s="22"/>
      <c r="FO1230" s="22"/>
      <c r="FP1230" s="22"/>
      <c r="FQ1230" s="22"/>
      <c r="FR1230" s="22"/>
      <c r="FS1230" s="22"/>
      <c r="FT1230" s="22"/>
      <c r="FU1230" s="22"/>
      <c r="FV1230" s="22"/>
      <c r="FW1230" s="22"/>
      <c r="FX1230" s="22"/>
      <c r="FY1230" s="22"/>
      <c r="FZ1230" s="22"/>
      <c r="GA1230" s="22"/>
      <c r="GB1230" s="22"/>
      <c r="GC1230" s="22"/>
      <c r="GD1230" s="22"/>
      <c r="GE1230" s="22"/>
      <c r="GF1230" s="22"/>
      <c r="GG1230" s="22"/>
      <c r="GH1230" s="22"/>
      <c r="GI1230" s="22"/>
      <c r="GJ1230" s="22"/>
      <c r="GK1230" s="22"/>
      <c r="GL1230" s="22"/>
      <c r="GM1230" s="22"/>
      <c r="GN1230" s="22"/>
      <c r="GO1230" s="22"/>
      <c r="GP1230" s="22"/>
      <c r="GQ1230" s="22"/>
      <c r="GR1230" s="22"/>
      <c r="GS1230" s="22"/>
      <c r="GT1230" s="22"/>
      <c r="GU1230" s="22"/>
      <c r="GV1230" s="22"/>
      <c r="GW1230" s="22"/>
      <c r="GX1230" s="22"/>
      <c r="GY1230" s="22"/>
      <c r="GZ1230" s="22"/>
      <c r="HA1230" s="22"/>
      <c r="HB1230" s="22"/>
      <c r="HC1230" s="22"/>
      <c r="HD1230" s="22"/>
      <c r="HE1230" s="22"/>
      <c r="HF1230" s="22"/>
      <c r="HG1230" s="22"/>
      <c r="HH1230" s="22"/>
      <c r="HI1230" s="22"/>
      <c r="HJ1230" s="22"/>
      <c r="HK1230" s="22"/>
      <c r="HL1230" s="22"/>
      <c r="HM1230" s="22"/>
      <c r="HN1230" s="22"/>
      <c r="HO1230" s="22"/>
      <c r="HP1230" s="22"/>
      <c r="HQ1230" s="22"/>
      <c r="HR1230" s="22"/>
      <c r="HS1230" s="22"/>
      <c r="HT1230" s="22"/>
      <c r="HU1230" s="22"/>
      <c r="HV1230" s="22"/>
      <c r="HW1230" s="22"/>
      <c r="HX1230" s="22"/>
      <c r="HY1230" s="22"/>
      <c r="HZ1230" s="22"/>
      <c r="IA1230" s="22"/>
      <c r="IB1230" s="22"/>
      <c r="IC1230" s="22"/>
      <c r="ID1230" s="22"/>
      <c r="IE1230" s="22"/>
      <c r="IF1230" s="22"/>
      <c r="IG1230" s="22"/>
      <c r="IH1230" s="22"/>
      <c r="II1230" s="22"/>
      <c r="IJ1230" s="22"/>
      <c r="IK1230" s="22"/>
      <c r="IL1230" s="22"/>
      <c r="IM1230" s="22"/>
      <c r="IN1230" s="22"/>
      <c r="IO1230" s="22"/>
    </row>
    <row r="1231" spans="1:249">
      <c r="A1231" s="32"/>
      <c r="B1231" s="22"/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3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  <c r="CC1231" s="22"/>
      <c r="CD1231" s="22"/>
      <c r="CE1231" s="22"/>
      <c r="CF1231" s="22"/>
      <c r="CG1231" s="22"/>
      <c r="CH1231" s="22"/>
      <c r="CI1231" s="22"/>
      <c r="CJ1231" s="22"/>
      <c r="CK1231" s="22"/>
      <c r="CL1231" s="22"/>
      <c r="CM1231" s="22"/>
      <c r="CN1231" s="22"/>
      <c r="CO1231" s="22"/>
      <c r="CP1231" s="22"/>
      <c r="CQ1231" s="22"/>
      <c r="CR1231" s="22"/>
      <c r="CS1231" s="22"/>
      <c r="CT1231" s="22"/>
      <c r="CU1231" s="22"/>
      <c r="CV1231" s="22"/>
      <c r="CW1231" s="22"/>
      <c r="CX1231" s="22"/>
      <c r="CY1231" s="22"/>
      <c r="CZ1231" s="22"/>
      <c r="DA1231" s="22"/>
      <c r="DB1231" s="22"/>
      <c r="DC1231" s="22"/>
      <c r="DD1231" s="22"/>
      <c r="DE1231" s="22"/>
      <c r="DF1231" s="22"/>
      <c r="DG1231" s="22"/>
      <c r="DH1231" s="22"/>
      <c r="DI1231" s="22"/>
      <c r="DJ1231" s="22"/>
      <c r="DK1231" s="22"/>
      <c r="DL1231" s="22"/>
      <c r="DM1231" s="22"/>
      <c r="DN1231" s="22"/>
      <c r="DO1231" s="22"/>
      <c r="DP1231" s="22"/>
      <c r="DQ1231" s="22"/>
      <c r="DR1231" s="22"/>
      <c r="DS1231" s="22"/>
      <c r="DT1231" s="22"/>
      <c r="DU1231" s="22"/>
      <c r="DV1231" s="22"/>
      <c r="DW1231" s="22"/>
      <c r="DX1231" s="22"/>
      <c r="DY1231" s="22"/>
      <c r="DZ1231" s="22"/>
      <c r="EA1231" s="22"/>
      <c r="EB1231" s="22"/>
      <c r="EC1231" s="22"/>
      <c r="ED1231" s="22"/>
      <c r="EE1231" s="22"/>
      <c r="EF1231" s="22"/>
      <c r="EG1231" s="22"/>
      <c r="EH1231" s="22"/>
      <c r="EI1231" s="22"/>
      <c r="EJ1231" s="22"/>
      <c r="EK1231" s="22"/>
      <c r="EL1231" s="22"/>
      <c r="EM1231" s="22"/>
      <c r="EN1231" s="22"/>
      <c r="EO1231" s="22"/>
      <c r="EP1231" s="22"/>
      <c r="EQ1231" s="22"/>
      <c r="ER1231" s="22"/>
      <c r="ES1231" s="22"/>
      <c r="ET1231" s="22"/>
      <c r="EU1231" s="22"/>
      <c r="EV1231" s="22"/>
      <c r="EW1231" s="22"/>
      <c r="EX1231" s="22"/>
      <c r="EY1231" s="22"/>
      <c r="EZ1231" s="22"/>
      <c r="FA1231" s="22"/>
      <c r="FB1231" s="22"/>
      <c r="FC1231" s="22"/>
      <c r="FD1231" s="22"/>
      <c r="FE1231" s="22"/>
      <c r="FF1231" s="22"/>
      <c r="FG1231" s="22"/>
      <c r="FH1231" s="22"/>
      <c r="FI1231" s="22"/>
      <c r="FJ1231" s="22"/>
      <c r="FK1231" s="22"/>
      <c r="FL1231" s="22"/>
      <c r="FM1231" s="22"/>
      <c r="FN1231" s="22"/>
      <c r="FO1231" s="22"/>
      <c r="FP1231" s="22"/>
      <c r="FQ1231" s="22"/>
      <c r="FR1231" s="22"/>
      <c r="FS1231" s="22"/>
      <c r="FT1231" s="22"/>
      <c r="FU1231" s="22"/>
      <c r="FV1231" s="22"/>
      <c r="FW1231" s="22"/>
      <c r="FX1231" s="22"/>
      <c r="FY1231" s="22"/>
      <c r="FZ1231" s="22"/>
      <c r="GA1231" s="22"/>
      <c r="GB1231" s="22"/>
      <c r="GC1231" s="22"/>
      <c r="GD1231" s="22"/>
      <c r="GE1231" s="22"/>
      <c r="GF1231" s="22"/>
      <c r="GG1231" s="22"/>
      <c r="GH1231" s="22"/>
      <c r="GI1231" s="22"/>
      <c r="GJ1231" s="22"/>
      <c r="GK1231" s="22"/>
      <c r="GL1231" s="22"/>
      <c r="GM1231" s="22"/>
      <c r="GN1231" s="22"/>
      <c r="GO1231" s="22"/>
      <c r="GP1231" s="22"/>
      <c r="GQ1231" s="22"/>
      <c r="GR1231" s="22"/>
      <c r="GS1231" s="22"/>
      <c r="GT1231" s="22"/>
      <c r="GU1231" s="22"/>
      <c r="GV1231" s="22"/>
      <c r="GW1231" s="22"/>
      <c r="GX1231" s="22"/>
      <c r="GY1231" s="22"/>
      <c r="GZ1231" s="22"/>
      <c r="HA1231" s="22"/>
      <c r="HB1231" s="22"/>
      <c r="HC1231" s="22"/>
      <c r="HD1231" s="22"/>
      <c r="HE1231" s="22"/>
      <c r="HF1231" s="22"/>
      <c r="HG1231" s="22"/>
      <c r="HH1231" s="22"/>
      <c r="HI1231" s="22"/>
      <c r="HJ1231" s="22"/>
      <c r="HK1231" s="22"/>
      <c r="HL1231" s="22"/>
      <c r="HM1231" s="22"/>
      <c r="HN1231" s="22"/>
      <c r="HO1231" s="22"/>
      <c r="HP1231" s="22"/>
      <c r="HQ1231" s="22"/>
      <c r="HR1231" s="22"/>
      <c r="HS1231" s="22"/>
      <c r="HT1231" s="22"/>
      <c r="HU1231" s="22"/>
      <c r="HV1231" s="22"/>
      <c r="HW1231" s="22"/>
      <c r="HX1231" s="22"/>
      <c r="HY1231" s="22"/>
      <c r="HZ1231" s="22"/>
      <c r="IA1231" s="22"/>
      <c r="IB1231" s="22"/>
      <c r="IC1231" s="22"/>
      <c r="ID1231" s="22"/>
      <c r="IE1231" s="22"/>
      <c r="IF1231" s="22"/>
      <c r="IG1231" s="22"/>
      <c r="IH1231" s="22"/>
      <c r="II1231" s="22"/>
      <c r="IJ1231" s="22"/>
      <c r="IK1231" s="22"/>
      <c r="IL1231" s="22"/>
      <c r="IM1231" s="22"/>
      <c r="IN1231" s="22"/>
      <c r="IO1231" s="22"/>
    </row>
    <row r="1232" spans="1:249">
      <c r="A1232" s="32"/>
      <c r="B1232" s="22"/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3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2"/>
      <c r="BL1232" s="22"/>
      <c r="BM1232" s="22"/>
      <c r="BN1232" s="22"/>
      <c r="BO1232" s="22"/>
      <c r="BP1232" s="22"/>
      <c r="BQ1232" s="22"/>
      <c r="BR1232" s="22"/>
      <c r="BS1232" s="22"/>
      <c r="BT1232" s="22"/>
      <c r="BU1232" s="22"/>
      <c r="BV1232" s="22"/>
      <c r="BW1232" s="22"/>
      <c r="BX1232" s="22"/>
      <c r="BY1232" s="22"/>
      <c r="BZ1232" s="22"/>
      <c r="CA1232" s="22"/>
      <c r="CB1232" s="22"/>
      <c r="CC1232" s="22"/>
      <c r="CD1232" s="22"/>
      <c r="CE1232" s="22"/>
      <c r="CF1232" s="22"/>
      <c r="CG1232" s="22"/>
      <c r="CH1232" s="22"/>
      <c r="CI1232" s="22"/>
      <c r="CJ1232" s="22"/>
      <c r="CK1232" s="22"/>
      <c r="CL1232" s="22"/>
      <c r="CM1232" s="22"/>
      <c r="CN1232" s="22"/>
      <c r="CO1232" s="22"/>
      <c r="CP1232" s="22"/>
      <c r="CQ1232" s="22"/>
      <c r="CR1232" s="22"/>
      <c r="CS1232" s="22"/>
      <c r="CT1232" s="22"/>
      <c r="CU1232" s="22"/>
      <c r="CV1232" s="22"/>
      <c r="CW1232" s="22"/>
      <c r="CX1232" s="22"/>
      <c r="CY1232" s="22"/>
      <c r="CZ1232" s="22"/>
      <c r="DA1232" s="22"/>
      <c r="DB1232" s="22"/>
      <c r="DC1232" s="22"/>
      <c r="DD1232" s="22"/>
      <c r="DE1232" s="22"/>
      <c r="DF1232" s="22"/>
      <c r="DG1232" s="22"/>
      <c r="DH1232" s="22"/>
      <c r="DI1232" s="22"/>
      <c r="DJ1232" s="22"/>
      <c r="DK1232" s="22"/>
      <c r="DL1232" s="22"/>
      <c r="DM1232" s="22"/>
      <c r="DN1232" s="22"/>
      <c r="DO1232" s="22"/>
      <c r="DP1232" s="22"/>
      <c r="DQ1232" s="22"/>
      <c r="DR1232" s="22"/>
      <c r="DS1232" s="22"/>
      <c r="DT1232" s="22"/>
      <c r="DU1232" s="22"/>
      <c r="DV1232" s="22"/>
      <c r="DW1232" s="22"/>
      <c r="DX1232" s="22"/>
      <c r="DY1232" s="22"/>
      <c r="DZ1232" s="22"/>
      <c r="EA1232" s="22"/>
      <c r="EB1232" s="22"/>
      <c r="EC1232" s="22"/>
      <c r="ED1232" s="22"/>
      <c r="EE1232" s="22"/>
      <c r="EF1232" s="22"/>
      <c r="EG1232" s="22"/>
      <c r="EH1232" s="22"/>
      <c r="EI1232" s="22"/>
      <c r="EJ1232" s="22"/>
      <c r="EK1232" s="22"/>
      <c r="EL1232" s="22"/>
      <c r="EM1232" s="22"/>
      <c r="EN1232" s="22"/>
      <c r="EO1232" s="22"/>
      <c r="EP1232" s="22"/>
      <c r="EQ1232" s="22"/>
      <c r="ER1232" s="22"/>
      <c r="ES1232" s="22"/>
      <c r="ET1232" s="22"/>
      <c r="EU1232" s="22"/>
      <c r="EV1232" s="22"/>
      <c r="EW1232" s="22"/>
      <c r="EX1232" s="22"/>
      <c r="EY1232" s="22"/>
      <c r="EZ1232" s="22"/>
      <c r="FA1232" s="22"/>
      <c r="FB1232" s="22"/>
      <c r="FC1232" s="22"/>
      <c r="FD1232" s="22"/>
      <c r="FE1232" s="22"/>
      <c r="FF1232" s="22"/>
      <c r="FG1232" s="22"/>
      <c r="FH1232" s="22"/>
      <c r="FI1232" s="22"/>
      <c r="FJ1232" s="22"/>
      <c r="FK1232" s="22"/>
      <c r="FL1232" s="22"/>
      <c r="FM1232" s="22"/>
      <c r="FN1232" s="22"/>
      <c r="FO1232" s="22"/>
      <c r="FP1232" s="22"/>
      <c r="FQ1232" s="22"/>
      <c r="FR1232" s="22"/>
      <c r="FS1232" s="22"/>
      <c r="FT1232" s="22"/>
      <c r="FU1232" s="22"/>
      <c r="FV1232" s="22"/>
      <c r="FW1232" s="22"/>
      <c r="FX1232" s="22"/>
      <c r="FY1232" s="22"/>
      <c r="FZ1232" s="22"/>
      <c r="GA1232" s="22"/>
      <c r="GB1232" s="22"/>
      <c r="GC1232" s="22"/>
      <c r="GD1232" s="22"/>
      <c r="GE1232" s="22"/>
      <c r="GF1232" s="22"/>
      <c r="GG1232" s="22"/>
      <c r="GH1232" s="22"/>
      <c r="GI1232" s="22"/>
      <c r="GJ1232" s="22"/>
      <c r="GK1232" s="22"/>
      <c r="GL1232" s="22"/>
      <c r="GM1232" s="22"/>
      <c r="GN1232" s="22"/>
      <c r="GO1232" s="22"/>
      <c r="GP1232" s="22"/>
      <c r="GQ1232" s="22"/>
      <c r="GR1232" s="22"/>
      <c r="GS1232" s="22"/>
      <c r="GT1232" s="22"/>
      <c r="GU1232" s="22"/>
      <c r="GV1232" s="22"/>
      <c r="GW1232" s="22"/>
      <c r="GX1232" s="22"/>
      <c r="GY1232" s="22"/>
      <c r="GZ1232" s="22"/>
      <c r="HA1232" s="22"/>
      <c r="HB1232" s="22"/>
      <c r="HC1232" s="22"/>
      <c r="HD1232" s="22"/>
      <c r="HE1232" s="22"/>
      <c r="HF1232" s="22"/>
      <c r="HG1232" s="22"/>
      <c r="HH1232" s="22"/>
      <c r="HI1232" s="22"/>
      <c r="HJ1232" s="22"/>
      <c r="HK1232" s="22"/>
      <c r="HL1232" s="22"/>
      <c r="HM1232" s="22"/>
      <c r="HN1232" s="22"/>
      <c r="HO1232" s="22"/>
      <c r="HP1232" s="22"/>
      <c r="HQ1232" s="22"/>
      <c r="HR1232" s="22"/>
      <c r="HS1232" s="22"/>
      <c r="HT1232" s="22"/>
      <c r="HU1232" s="22"/>
      <c r="HV1232" s="22"/>
      <c r="HW1232" s="22"/>
      <c r="HX1232" s="22"/>
      <c r="HY1232" s="22"/>
      <c r="HZ1232" s="22"/>
      <c r="IA1232" s="22"/>
      <c r="IB1232" s="22"/>
      <c r="IC1232" s="22"/>
      <c r="ID1232" s="22"/>
      <c r="IE1232" s="22"/>
      <c r="IF1232" s="22"/>
      <c r="IG1232" s="22"/>
      <c r="IH1232" s="22"/>
      <c r="II1232" s="22"/>
      <c r="IJ1232" s="22"/>
      <c r="IK1232" s="22"/>
      <c r="IL1232" s="22"/>
      <c r="IM1232" s="22"/>
      <c r="IN1232" s="22"/>
      <c r="IO1232" s="22"/>
    </row>
    <row r="1233" spans="1:249">
      <c r="A1233" s="32"/>
      <c r="B1233" s="22"/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3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  <c r="CC1233" s="22"/>
      <c r="CD1233" s="22"/>
      <c r="CE1233" s="22"/>
      <c r="CF1233" s="22"/>
      <c r="CG1233" s="22"/>
      <c r="CH1233" s="22"/>
      <c r="CI1233" s="22"/>
      <c r="CJ1233" s="22"/>
      <c r="CK1233" s="22"/>
      <c r="CL1233" s="22"/>
      <c r="CM1233" s="22"/>
      <c r="CN1233" s="22"/>
      <c r="CO1233" s="22"/>
      <c r="CP1233" s="22"/>
      <c r="CQ1233" s="22"/>
      <c r="CR1233" s="22"/>
      <c r="CS1233" s="22"/>
      <c r="CT1233" s="22"/>
      <c r="CU1233" s="22"/>
      <c r="CV1233" s="22"/>
      <c r="CW1233" s="22"/>
      <c r="CX1233" s="22"/>
      <c r="CY1233" s="22"/>
      <c r="CZ1233" s="22"/>
      <c r="DA1233" s="22"/>
      <c r="DB1233" s="22"/>
      <c r="DC1233" s="22"/>
      <c r="DD1233" s="22"/>
      <c r="DE1233" s="22"/>
      <c r="DF1233" s="22"/>
      <c r="DG1233" s="22"/>
      <c r="DH1233" s="22"/>
      <c r="DI1233" s="22"/>
      <c r="DJ1233" s="22"/>
      <c r="DK1233" s="22"/>
      <c r="DL1233" s="22"/>
      <c r="DM1233" s="22"/>
      <c r="DN1233" s="22"/>
      <c r="DO1233" s="22"/>
      <c r="DP1233" s="22"/>
      <c r="DQ1233" s="22"/>
      <c r="DR1233" s="22"/>
      <c r="DS1233" s="22"/>
      <c r="DT1233" s="22"/>
      <c r="DU1233" s="22"/>
      <c r="DV1233" s="22"/>
      <c r="DW1233" s="22"/>
      <c r="DX1233" s="22"/>
      <c r="DY1233" s="22"/>
      <c r="DZ1233" s="22"/>
      <c r="EA1233" s="22"/>
      <c r="EB1233" s="22"/>
      <c r="EC1233" s="22"/>
      <c r="ED1233" s="22"/>
      <c r="EE1233" s="22"/>
      <c r="EF1233" s="22"/>
      <c r="EG1233" s="22"/>
      <c r="EH1233" s="22"/>
      <c r="EI1233" s="22"/>
      <c r="EJ1233" s="22"/>
      <c r="EK1233" s="22"/>
      <c r="EL1233" s="22"/>
      <c r="EM1233" s="22"/>
      <c r="EN1233" s="22"/>
      <c r="EO1233" s="22"/>
      <c r="EP1233" s="22"/>
      <c r="EQ1233" s="22"/>
      <c r="ER1233" s="22"/>
      <c r="ES1233" s="22"/>
      <c r="ET1233" s="22"/>
      <c r="EU1233" s="22"/>
      <c r="EV1233" s="22"/>
      <c r="EW1233" s="22"/>
      <c r="EX1233" s="22"/>
      <c r="EY1233" s="22"/>
      <c r="EZ1233" s="22"/>
      <c r="FA1233" s="22"/>
      <c r="FB1233" s="22"/>
      <c r="FC1233" s="22"/>
      <c r="FD1233" s="22"/>
      <c r="FE1233" s="22"/>
      <c r="FF1233" s="22"/>
      <c r="FG1233" s="22"/>
      <c r="FH1233" s="22"/>
      <c r="FI1233" s="22"/>
      <c r="FJ1233" s="22"/>
      <c r="FK1233" s="22"/>
      <c r="FL1233" s="22"/>
      <c r="FM1233" s="22"/>
      <c r="FN1233" s="22"/>
      <c r="FO1233" s="22"/>
      <c r="FP1233" s="22"/>
      <c r="FQ1233" s="22"/>
      <c r="FR1233" s="22"/>
      <c r="FS1233" s="22"/>
      <c r="FT1233" s="22"/>
      <c r="FU1233" s="22"/>
      <c r="FV1233" s="22"/>
      <c r="FW1233" s="22"/>
      <c r="FX1233" s="22"/>
      <c r="FY1233" s="22"/>
      <c r="FZ1233" s="22"/>
      <c r="GA1233" s="22"/>
      <c r="GB1233" s="22"/>
      <c r="GC1233" s="22"/>
      <c r="GD1233" s="22"/>
      <c r="GE1233" s="22"/>
      <c r="GF1233" s="22"/>
      <c r="GG1233" s="22"/>
      <c r="GH1233" s="22"/>
      <c r="GI1233" s="22"/>
      <c r="GJ1233" s="22"/>
      <c r="GK1233" s="22"/>
      <c r="GL1233" s="22"/>
      <c r="GM1233" s="22"/>
      <c r="GN1233" s="22"/>
      <c r="GO1233" s="22"/>
      <c r="GP1233" s="22"/>
      <c r="GQ1233" s="22"/>
      <c r="GR1233" s="22"/>
      <c r="GS1233" s="22"/>
      <c r="GT1233" s="22"/>
      <c r="GU1233" s="22"/>
      <c r="GV1233" s="22"/>
      <c r="GW1233" s="22"/>
      <c r="GX1233" s="22"/>
      <c r="GY1233" s="22"/>
      <c r="GZ1233" s="22"/>
      <c r="HA1233" s="22"/>
      <c r="HB1233" s="22"/>
      <c r="HC1233" s="22"/>
      <c r="HD1233" s="22"/>
      <c r="HE1233" s="22"/>
      <c r="HF1233" s="22"/>
      <c r="HG1233" s="22"/>
      <c r="HH1233" s="22"/>
      <c r="HI1233" s="22"/>
      <c r="HJ1233" s="22"/>
      <c r="HK1233" s="22"/>
      <c r="HL1233" s="22"/>
      <c r="HM1233" s="22"/>
      <c r="HN1233" s="22"/>
      <c r="HO1233" s="22"/>
      <c r="HP1233" s="22"/>
      <c r="HQ1233" s="22"/>
      <c r="HR1233" s="22"/>
      <c r="HS1233" s="22"/>
      <c r="HT1233" s="22"/>
      <c r="HU1233" s="22"/>
      <c r="HV1233" s="22"/>
      <c r="HW1233" s="22"/>
      <c r="HX1233" s="22"/>
      <c r="HY1233" s="22"/>
      <c r="HZ1233" s="22"/>
      <c r="IA1233" s="22"/>
      <c r="IB1233" s="22"/>
      <c r="IC1233" s="22"/>
      <c r="ID1233" s="22"/>
      <c r="IE1233" s="22"/>
      <c r="IF1233" s="22"/>
      <c r="IG1233" s="22"/>
      <c r="IH1233" s="22"/>
      <c r="II1233" s="22"/>
      <c r="IJ1233" s="22"/>
      <c r="IK1233" s="22"/>
      <c r="IL1233" s="22"/>
      <c r="IM1233" s="22"/>
      <c r="IN1233" s="22"/>
      <c r="IO1233" s="22"/>
    </row>
    <row r="1234" spans="1:249">
      <c r="A1234" s="32"/>
      <c r="B1234" s="22"/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3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  <c r="CC1234" s="22"/>
      <c r="CD1234" s="22"/>
      <c r="CE1234" s="22"/>
      <c r="CF1234" s="22"/>
      <c r="CG1234" s="22"/>
      <c r="CH1234" s="22"/>
      <c r="CI1234" s="22"/>
      <c r="CJ1234" s="22"/>
      <c r="CK1234" s="22"/>
      <c r="CL1234" s="22"/>
      <c r="CM1234" s="22"/>
      <c r="CN1234" s="22"/>
      <c r="CO1234" s="22"/>
      <c r="CP1234" s="22"/>
      <c r="CQ1234" s="22"/>
      <c r="CR1234" s="22"/>
      <c r="CS1234" s="22"/>
      <c r="CT1234" s="22"/>
      <c r="CU1234" s="22"/>
      <c r="CV1234" s="22"/>
      <c r="CW1234" s="22"/>
      <c r="CX1234" s="22"/>
      <c r="CY1234" s="22"/>
      <c r="CZ1234" s="22"/>
      <c r="DA1234" s="22"/>
      <c r="DB1234" s="22"/>
      <c r="DC1234" s="22"/>
      <c r="DD1234" s="22"/>
      <c r="DE1234" s="22"/>
      <c r="DF1234" s="22"/>
      <c r="DG1234" s="22"/>
      <c r="DH1234" s="22"/>
      <c r="DI1234" s="22"/>
      <c r="DJ1234" s="22"/>
      <c r="DK1234" s="22"/>
      <c r="DL1234" s="22"/>
      <c r="DM1234" s="22"/>
      <c r="DN1234" s="22"/>
      <c r="DO1234" s="22"/>
      <c r="DP1234" s="22"/>
      <c r="DQ1234" s="22"/>
      <c r="DR1234" s="22"/>
      <c r="DS1234" s="22"/>
      <c r="DT1234" s="22"/>
      <c r="DU1234" s="22"/>
      <c r="DV1234" s="22"/>
      <c r="DW1234" s="22"/>
      <c r="DX1234" s="22"/>
      <c r="DY1234" s="22"/>
      <c r="DZ1234" s="22"/>
      <c r="EA1234" s="22"/>
      <c r="EB1234" s="22"/>
      <c r="EC1234" s="22"/>
      <c r="ED1234" s="22"/>
      <c r="EE1234" s="22"/>
      <c r="EF1234" s="22"/>
      <c r="EG1234" s="22"/>
      <c r="EH1234" s="22"/>
      <c r="EI1234" s="22"/>
      <c r="EJ1234" s="22"/>
      <c r="EK1234" s="22"/>
      <c r="EL1234" s="22"/>
      <c r="EM1234" s="22"/>
      <c r="EN1234" s="22"/>
      <c r="EO1234" s="22"/>
      <c r="EP1234" s="22"/>
      <c r="EQ1234" s="22"/>
      <c r="ER1234" s="22"/>
      <c r="ES1234" s="22"/>
      <c r="ET1234" s="22"/>
      <c r="EU1234" s="22"/>
      <c r="EV1234" s="22"/>
      <c r="EW1234" s="22"/>
      <c r="EX1234" s="22"/>
      <c r="EY1234" s="22"/>
      <c r="EZ1234" s="22"/>
      <c r="FA1234" s="22"/>
      <c r="FB1234" s="22"/>
      <c r="FC1234" s="22"/>
      <c r="FD1234" s="22"/>
      <c r="FE1234" s="22"/>
      <c r="FF1234" s="22"/>
      <c r="FG1234" s="22"/>
      <c r="FH1234" s="22"/>
      <c r="FI1234" s="22"/>
      <c r="FJ1234" s="22"/>
      <c r="FK1234" s="22"/>
      <c r="FL1234" s="22"/>
      <c r="FM1234" s="22"/>
      <c r="FN1234" s="22"/>
      <c r="FO1234" s="22"/>
      <c r="FP1234" s="22"/>
      <c r="FQ1234" s="22"/>
      <c r="FR1234" s="22"/>
      <c r="FS1234" s="22"/>
      <c r="FT1234" s="22"/>
      <c r="FU1234" s="22"/>
      <c r="FV1234" s="22"/>
      <c r="FW1234" s="22"/>
      <c r="FX1234" s="22"/>
      <c r="FY1234" s="22"/>
      <c r="FZ1234" s="22"/>
      <c r="GA1234" s="22"/>
      <c r="GB1234" s="22"/>
      <c r="GC1234" s="22"/>
      <c r="GD1234" s="22"/>
      <c r="GE1234" s="22"/>
      <c r="GF1234" s="22"/>
      <c r="GG1234" s="22"/>
      <c r="GH1234" s="22"/>
      <c r="GI1234" s="22"/>
      <c r="GJ1234" s="22"/>
      <c r="GK1234" s="22"/>
      <c r="GL1234" s="22"/>
      <c r="GM1234" s="22"/>
      <c r="GN1234" s="22"/>
      <c r="GO1234" s="22"/>
      <c r="GP1234" s="22"/>
      <c r="GQ1234" s="22"/>
      <c r="GR1234" s="22"/>
      <c r="GS1234" s="22"/>
      <c r="GT1234" s="22"/>
      <c r="GU1234" s="22"/>
      <c r="GV1234" s="22"/>
      <c r="GW1234" s="22"/>
      <c r="GX1234" s="22"/>
      <c r="GY1234" s="22"/>
      <c r="GZ1234" s="22"/>
      <c r="HA1234" s="22"/>
      <c r="HB1234" s="22"/>
      <c r="HC1234" s="22"/>
      <c r="HD1234" s="22"/>
      <c r="HE1234" s="22"/>
      <c r="HF1234" s="22"/>
      <c r="HG1234" s="22"/>
      <c r="HH1234" s="22"/>
      <c r="HI1234" s="22"/>
      <c r="HJ1234" s="22"/>
      <c r="HK1234" s="22"/>
      <c r="HL1234" s="22"/>
      <c r="HM1234" s="22"/>
      <c r="HN1234" s="22"/>
      <c r="HO1234" s="22"/>
      <c r="HP1234" s="22"/>
      <c r="HQ1234" s="22"/>
      <c r="HR1234" s="22"/>
      <c r="HS1234" s="22"/>
      <c r="HT1234" s="22"/>
      <c r="HU1234" s="22"/>
      <c r="HV1234" s="22"/>
      <c r="HW1234" s="22"/>
      <c r="HX1234" s="22"/>
      <c r="HY1234" s="22"/>
      <c r="HZ1234" s="22"/>
      <c r="IA1234" s="22"/>
      <c r="IB1234" s="22"/>
      <c r="IC1234" s="22"/>
      <c r="ID1234" s="22"/>
      <c r="IE1234" s="22"/>
      <c r="IF1234" s="22"/>
      <c r="IG1234" s="22"/>
      <c r="IH1234" s="22"/>
      <c r="II1234" s="22"/>
      <c r="IJ1234" s="22"/>
      <c r="IK1234" s="22"/>
      <c r="IL1234" s="22"/>
      <c r="IM1234" s="22"/>
      <c r="IN1234" s="22"/>
      <c r="IO1234" s="22"/>
    </row>
    <row r="1235" spans="1:249">
      <c r="A1235" s="32"/>
      <c r="B1235" s="22"/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3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  <c r="CC1235" s="22"/>
      <c r="CD1235" s="22"/>
      <c r="CE1235" s="22"/>
      <c r="CF1235" s="22"/>
      <c r="CG1235" s="22"/>
      <c r="CH1235" s="22"/>
      <c r="CI1235" s="22"/>
      <c r="CJ1235" s="22"/>
      <c r="CK1235" s="22"/>
      <c r="CL1235" s="22"/>
      <c r="CM1235" s="22"/>
      <c r="CN1235" s="22"/>
      <c r="CO1235" s="22"/>
      <c r="CP1235" s="22"/>
      <c r="CQ1235" s="22"/>
      <c r="CR1235" s="22"/>
      <c r="CS1235" s="22"/>
      <c r="CT1235" s="22"/>
      <c r="CU1235" s="22"/>
      <c r="CV1235" s="22"/>
      <c r="CW1235" s="22"/>
      <c r="CX1235" s="22"/>
      <c r="CY1235" s="22"/>
      <c r="CZ1235" s="22"/>
      <c r="DA1235" s="22"/>
      <c r="DB1235" s="22"/>
      <c r="DC1235" s="22"/>
      <c r="DD1235" s="22"/>
      <c r="DE1235" s="22"/>
      <c r="DF1235" s="22"/>
      <c r="DG1235" s="22"/>
      <c r="DH1235" s="22"/>
      <c r="DI1235" s="22"/>
      <c r="DJ1235" s="22"/>
      <c r="DK1235" s="22"/>
      <c r="DL1235" s="22"/>
      <c r="DM1235" s="22"/>
      <c r="DN1235" s="22"/>
      <c r="DO1235" s="22"/>
      <c r="DP1235" s="22"/>
      <c r="DQ1235" s="22"/>
      <c r="DR1235" s="22"/>
      <c r="DS1235" s="22"/>
      <c r="DT1235" s="22"/>
      <c r="DU1235" s="22"/>
      <c r="DV1235" s="22"/>
      <c r="DW1235" s="22"/>
      <c r="DX1235" s="22"/>
      <c r="DY1235" s="22"/>
      <c r="DZ1235" s="22"/>
      <c r="EA1235" s="22"/>
      <c r="EB1235" s="22"/>
      <c r="EC1235" s="22"/>
      <c r="ED1235" s="22"/>
      <c r="EE1235" s="22"/>
      <c r="EF1235" s="22"/>
      <c r="EG1235" s="22"/>
      <c r="EH1235" s="22"/>
      <c r="EI1235" s="22"/>
      <c r="EJ1235" s="22"/>
      <c r="EK1235" s="22"/>
      <c r="EL1235" s="22"/>
      <c r="EM1235" s="22"/>
      <c r="EN1235" s="22"/>
      <c r="EO1235" s="22"/>
      <c r="EP1235" s="22"/>
      <c r="EQ1235" s="22"/>
      <c r="ER1235" s="22"/>
      <c r="ES1235" s="22"/>
      <c r="ET1235" s="22"/>
      <c r="EU1235" s="22"/>
      <c r="EV1235" s="22"/>
      <c r="EW1235" s="22"/>
      <c r="EX1235" s="22"/>
      <c r="EY1235" s="22"/>
      <c r="EZ1235" s="22"/>
      <c r="FA1235" s="22"/>
      <c r="FB1235" s="22"/>
      <c r="FC1235" s="22"/>
      <c r="FD1235" s="22"/>
      <c r="FE1235" s="22"/>
      <c r="FF1235" s="22"/>
      <c r="FG1235" s="22"/>
      <c r="FH1235" s="22"/>
      <c r="FI1235" s="22"/>
      <c r="FJ1235" s="22"/>
      <c r="FK1235" s="22"/>
      <c r="FL1235" s="22"/>
      <c r="FM1235" s="22"/>
      <c r="FN1235" s="22"/>
      <c r="FO1235" s="22"/>
      <c r="FP1235" s="22"/>
      <c r="FQ1235" s="22"/>
      <c r="FR1235" s="22"/>
      <c r="FS1235" s="22"/>
      <c r="FT1235" s="22"/>
      <c r="FU1235" s="22"/>
      <c r="FV1235" s="22"/>
      <c r="FW1235" s="22"/>
      <c r="FX1235" s="22"/>
      <c r="FY1235" s="22"/>
      <c r="FZ1235" s="22"/>
      <c r="GA1235" s="22"/>
      <c r="GB1235" s="22"/>
      <c r="GC1235" s="22"/>
      <c r="GD1235" s="22"/>
      <c r="GE1235" s="22"/>
      <c r="GF1235" s="22"/>
      <c r="GG1235" s="22"/>
      <c r="GH1235" s="22"/>
      <c r="GI1235" s="22"/>
      <c r="GJ1235" s="22"/>
      <c r="GK1235" s="22"/>
      <c r="GL1235" s="22"/>
      <c r="GM1235" s="22"/>
      <c r="GN1235" s="22"/>
      <c r="GO1235" s="22"/>
      <c r="GP1235" s="22"/>
      <c r="GQ1235" s="22"/>
      <c r="GR1235" s="22"/>
      <c r="GS1235" s="22"/>
      <c r="GT1235" s="22"/>
      <c r="GU1235" s="22"/>
      <c r="GV1235" s="22"/>
      <c r="GW1235" s="22"/>
      <c r="GX1235" s="22"/>
      <c r="GY1235" s="22"/>
      <c r="GZ1235" s="22"/>
      <c r="HA1235" s="22"/>
      <c r="HB1235" s="22"/>
      <c r="HC1235" s="22"/>
      <c r="HD1235" s="22"/>
      <c r="HE1235" s="22"/>
      <c r="HF1235" s="22"/>
      <c r="HG1235" s="22"/>
      <c r="HH1235" s="22"/>
      <c r="HI1235" s="22"/>
      <c r="HJ1235" s="22"/>
      <c r="HK1235" s="22"/>
      <c r="HL1235" s="22"/>
      <c r="HM1235" s="22"/>
      <c r="HN1235" s="22"/>
      <c r="HO1235" s="22"/>
      <c r="HP1235" s="22"/>
      <c r="HQ1235" s="22"/>
      <c r="HR1235" s="22"/>
      <c r="HS1235" s="22"/>
      <c r="HT1235" s="22"/>
      <c r="HU1235" s="22"/>
      <c r="HV1235" s="22"/>
      <c r="HW1235" s="22"/>
      <c r="HX1235" s="22"/>
      <c r="HY1235" s="22"/>
      <c r="HZ1235" s="22"/>
      <c r="IA1235" s="22"/>
      <c r="IB1235" s="22"/>
      <c r="IC1235" s="22"/>
      <c r="ID1235" s="22"/>
      <c r="IE1235" s="22"/>
      <c r="IF1235" s="22"/>
      <c r="IG1235" s="22"/>
      <c r="IH1235" s="22"/>
      <c r="II1235" s="22"/>
      <c r="IJ1235" s="22"/>
      <c r="IK1235" s="22"/>
      <c r="IL1235" s="22"/>
      <c r="IM1235" s="22"/>
      <c r="IN1235" s="22"/>
      <c r="IO1235" s="22"/>
    </row>
    <row r="1236" spans="1:249">
      <c r="A1236" s="32"/>
      <c r="B1236" s="22"/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3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  <c r="CC1236" s="22"/>
      <c r="CD1236" s="22"/>
      <c r="CE1236" s="22"/>
      <c r="CF1236" s="22"/>
      <c r="CG1236" s="22"/>
      <c r="CH1236" s="22"/>
      <c r="CI1236" s="22"/>
      <c r="CJ1236" s="22"/>
      <c r="CK1236" s="22"/>
      <c r="CL1236" s="22"/>
      <c r="CM1236" s="22"/>
      <c r="CN1236" s="22"/>
      <c r="CO1236" s="22"/>
      <c r="CP1236" s="22"/>
      <c r="CQ1236" s="22"/>
      <c r="CR1236" s="22"/>
      <c r="CS1236" s="22"/>
      <c r="CT1236" s="22"/>
      <c r="CU1236" s="22"/>
      <c r="CV1236" s="22"/>
      <c r="CW1236" s="22"/>
      <c r="CX1236" s="22"/>
      <c r="CY1236" s="22"/>
      <c r="CZ1236" s="22"/>
      <c r="DA1236" s="22"/>
      <c r="DB1236" s="22"/>
      <c r="DC1236" s="22"/>
      <c r="DD1236" s="22"/>
      <c r="DE1236" s="22"/>
      <c r="DF1236" s="22"/>
      <c r="DG1236" s="22"/>
      <c r="DH1236" s="22"/>
      <c r="DI1236" s="22"/>
      <c r="DJ1236" s="22"/>
      <c r="DK1236" s="22"/>
      <c r="DL1236" s="22"/>
      <c r="DM1236" s="22"/>
      <c r="DN1236" s="22"/>
      <c r="DO1236" s="22"/>
      <c r="DP1236" s="22"/>
      <c r="DQ1236" s="22"/>
      <c r="DR1236" s="22"/>
      <c r="DS1236" s="22"/>
      <c r="DT1236" s="22"/>
      <c r="DU1236" s="22"/>
      <c r="DV1236" s="22"/>
      <c r="DW1236" s="22"/>
      <c r="DX1236" s="22"/>
      <c r="DY1236" s="22"/>
      <c r="DZ1236" s="22"/>
      <c r="EA1236" s="22"/>
      <c r="EB1236" s="22"/>
      <c r="EC1236" s="22"/>
      <c r="ED1236" s="22"/>
      <c r="EE1236" s="22"/>
      <c r="EF1236" s="22"/>
      <c r="EG1236" s="22"/>
      <c r="EH1236" s="22"/>
      <c r="EI1236" s="22"/>
      <c r="EJ1236" s="22"/>
      <c r="EK1236" s="22"/>
      <c r="EL1236" s="22"/>
      <c r="EM1236" s="22"/>
      <c r="EN1236" s="22"/>
      <c r="EO1236" s="22"/>
      <c r="EP1236" s="22"/>
      <c r="EQ1236" s="22"/>
      <c r="ER1236" s="22"/>
      <c r="ES1236" s="22"/>
      <c r="ET1236" s="22"/>
      <c r="EU1236" s="22"/>
      <c r="EV1236" s="22"/>
      <c r="EW1236" s="22"/>
      <c r="EX1236" s="22"/>
      <c r="EY1236" s="22"/>
      <c r="EZ1236" s="22"/>
      <c r="FA1236" s="22"/>
      <c r="FB1236" s="22"/>
      <c r="FC1236" s="22"/>
      <c r="FD1236" s="22"/>
      <c r="FE1236" s="22"/>
      <c r="FF1236" s="22"/>
      <c r="FG1236" s="22"/>
      <c r="FH1236" s="22"/>
      <c r="FI1236" s="22"/>
      <c r="FJ1236" s="22"/>
      <c r="FK1236" s="22"/>
      <c r="FL1236" s="22"/>
      <c r="FM1236" s="22"/>
      <c r="FN1236" s="22"/>
      <c r="FO1236" s="22"/>
      <c r="FP1236" s="22"/>
      <c r="FQ1236" s="22"/>
      <c r="FR1236" s="22"/>
      <c r="FS1236" s="22"/>
      <c r="FT1236" s="22"/>
      <c r="FU1236" s="22"/>
      <c r="FV1236" s="22"/>
      <c r="FW1236" s="22"/>
      <c r="FX1236" s="22"/>
      <c r="FY1236" s="22"/>
      <c r="FZ1236" s="22"/>
      <c r="GA1236" s="22"/>
      <c r="GB1236" s="22"/>
      <c r="GC1236" s="22"/>
      <c r="GD1236" s="22"/>
      <c r="GE1236" s="22"/>
      <c r="GF1236" s="22"/>
      <c r="GG1236" s="22"/>
      <c r="GH1236" s="22"/>
      <c r="GI1236" s="22"/>
      <c r="GJ1236" s="22"/>
      <c r="GK1236" s="22"/>
      <c r="GL1236" s="22"/>
      <c r="GM1236" s="22"/>
      <c r="GN1236" s="22"/>
      <c r="GO1236" s="22"/>
      <c r="GP1236" s="22"/>
      <c r="GQ1236" s="22"/>
      <c r="GR1236" s="22"/>
      <c r="GS1236" s="22"/>
      <c r="GT1236" s="22"/>
      <c r="GU1236" s="22"/>
      <c r="GV1236" s="22"/>
      <c r="GW1236" s="22"/>
      <c r="GX1236" s="22"/>
      <c r="GY1236" s="22"/>
      <c r="GZ1236" s="22"/>
      <c r="HA1236" s="22"/>
      <c r="HB1236" s="22"/>
      <c r="HC1236" s="22"/>
      <c r="HD1236" s="22"/>
      <c r="HE1236" s="22"/>
      <c r="HF1236" s="22"/>
      <c r="HG1236" s="22"/>
      <c r="HH1236" s="22"/>
      <c r="HI1236" s="22"/>
      <c r="HJ1236" s="22"/>
      <c r="HK1236" s="22"/>
      <c r="HL1236" s="22"/>
      <c r="HM1236" s="22"/>
      <c r="HN1236" s="22"/>
      <c r="HO1236" s="22"/>
      <c r="HP1236" s="22"/>
      <c r="HQ1236" s="22"/>
      <c r="HR1236" s="22"/>
      <c r="HS1236" s="22"/>
      <c r="HT1236" s="22"/>
      <c r="HU1236" s="22"/>
      <c r="HV1236" s="22"/>
      <c r="HW1236" s="22"/>
      <c r="HX1236" s="22"/>
      <c r="HY1236" s="22"/>
      <c r="HZ1236" s="22"/>
      <c r="IA1236" s="22"/>
      <c r="IB1236" s="22"/>
      <c r="IC1236" s="22"/>
      <c r="ID1236" s="22"/>
      <c r="IE1236" s="22"/>
      <c r="IF1236" s="22"/>
      <c r="IG1236" s="22"/>
      <c r="IH1236" s="22"/>
      <c r="II1236" s="22"/>
      <c r="IJ1236" s="22"/>
      <c r="IK1236" s="22"/>
      <c r="IL1236" s="22"/>
      <c r="IM1236" s="22"/>
      <c r="IN1236" s="22"/>
      <c r="IO1236" s="22"/>
    </row>
    <row r="1237" spans="1:249">
      <c r="A1237" s="32"/>
      <c r="B1237" s="22"/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3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  <c r="CC1237" s="22"/>
      <c r="CD1237" s="22"/>
      <c r="CE1237" s="22"/>
      <c r="CF1237" s="22"/>
      <c r="CG1237" s="22"/>
      <c r="CH1237" s="22"/>
      <c r="CI1237" s="22"/>
      <c r="CJ1237" s="22"/>
      <c r="CK1237" s="22"/>
      <c r="CL1237" s="22"/>
      <c r="CM1237" s="22"/>
      <c r="CN1237" s="22"/>
      <c r="CO1237" s="22"/>
      <c r="CP1237" s="22"/>
      <c r="CQ1237" s="22"/>
      <c r="CR1237" s="22"/>
      <c r="CS1237" s="22"/>
      <c r="CT1237" s="22"/>
      <c r="CU1237" s="22"/>
      <c r="CV1237" s="22"/>
      <c r="CW1237" s="22"/>
      <c r="CX1237" s="22"/>
      <c r="CY1237" s="22"/>
      <c r="CZ1237" s="22"/>
      <c r="DA1237" s="22"/>
      <c r="DB1237" s="22"/>
      <c r="DC1237" s="22"/>
      <c r="DD1237" s="22"/>
      <c r="DE1237" s="22"/>
      <c r="DF1237" s="22"/>
      <c r="DG1237" s="22"/>
      <c r="DH1237" s="22"/>
      <c r="DI1237" s="22"/>
      <c r="DJ1237" s="22"/>
      <c r="DK1237" s="22"/>
      <c r="DL1237" s="22"/>
      <c r="DM1237" s="22"/>
      <c r="DN1237" s="22"/>
      <c r="DO1237" s="22"/>
      <c r="DP1237" s="22"/>
      <c r="DQ1237" s="22"/>
      <c r="DR1237" s="22"/>
      <c r="DS1237" s="22"/>
      <c r="DT1237" s="22"/>
      <c r="DU1237" s="22"/>
      <c r="DV1237" s="22"/>
      <c r="DW1237" s="22"/>
      <c r="DX1237" s="22"/>
      <c r="DY1237" s="22"/>
      <c r="DZ1237" s="22"/>
      <c r="EA1237" s="22"/>
      <c r="EB1237" s="22"/>
      <c r="EC1237" s="22"/>
      <c r="ED1237" s="22"/>
      <c r="EE1237" s="22"/>
      <c r="EF1237" s="22"/>
      <c r="EG1237" s="22"/>
      <c r="EH1237" s="22"/>
      <c r="EI1237" s="22"/>
      <c r="EJ1237" s="22"/>
      <c r="EK1237" s="22"/>
      <c r="EL1237" s="22"/>
      <c r="EM1237" s="22"/>
      <c r="EN1237" s="22"/>
      <c r="EO1237" s="22"/>
      <c r="EP1237" s="22"/>
      <c r="EQ1237" s="22"/>
      <c r="ER1237" s="22"/>
      <c r="ES1237" s="22"/>
      <c r="ET1237" s="22"/>
      <c r="EU1237" s="22"/>
      <c r="EV1237" s="22"/>
      <c r="EW1237" s="22"/>
      <c r="EX1237" s="22"/>
      <c r="EY1237" s="22"/>
      <c r="EZ1237" s="22"/>
      <c r="FA1237" s="22"/>
      <c r="FB1237" s="22"/>
      <c r="FC1237" s="22"/>
      <c r="FD1237" s="22"/>
      <c r="FE1237" s="22"/>
      <c r="FF1237" s="22"/>
      <c r="FG1237" s="22"/>
      <c r="FH1237" s="22"/>
      <c r="FI1237" s="22"/>
      <c r="FJ1237" s="22"/>
      <c r="FK1237" s="22"/>
      <c r="FL1237" s="22"/>
      <c r="FM1237" s="22"/>
      <c r="FN1237" s="22"/>
      <c r="FO1237" s="22"/>
      <c r="FP1237" s="22"/>
      <c r="FQ1237" s="22"/>
      <c r="FR1237" s="22"/>
      <c r="FS1237" s="22"/>
      <c r="FT1237" s="22"/>
      <c r="FU1237" s="22"/>
      <c r="FV1237" s="22"/>
      <c r="FW1237" s="22"/>
      <c r="FX1237" s="22"/>
      <c r="FY1237" s="22"/>
      <c r="FZ1237" s="22"/>
      <c r="GA1237" s="22"/>
      <c r="GB1237" s="22"/>
      <c r="GC1237" s="22"/>
      <c r="GD1237" s="22"/>
      <c r="GE1237" s="22"/>
      <c r="GF1237" s="22"/>
      <c r="GG1237" s="22"/>
      <c r="GH1237" s="22"/>
      <c r="GI1237" s="22"/>
      <c r="GJ1237" s="22"/>
      <c r="GK1237" s="22"/>
      <c r="GL1237" s="22"/>
      <c r="GM1237" s="22"/>
      <c r="GN1237" s="22"/>
      <c r="GO1237" s="22"/>
      <c r="GP1237" s="22"/>
      <c r="GQ1237" s="22"/>
      <c r="GR1237" s="22"/>
      <c r="GS1237" s="22"/>
      <c r="GT1237" s="22"/>
      <c r="GU1237" s="22"/>
      <c r="GV1237" s="22"/>
      <c r="GW1237" s="22"/>
      <c r="GX1237" s="22"/>
      <c r="GY1237" s="22"/>
      <c r="GZ1237" s="22"/>
      <c r="HA1237" s="22"/>
      <c r="HB1237" s="22"/>
      <c r="HC1237" s="22"/>
      <c r="HD1237" s="22"/>
      <c r="HE1237" s="22"/>
      <c r="HF1237" s="22"/>
      <c r="HG1237" s="22"/>
      <c r="HH1237" s="22"/>
      <c r="HI1237" s="22"/>
      <c r="HJ1237" s="22"/>
      <c r="HK1237" s="22"/>
      <c r="HL1237" s="22"/>
      <c r="HM1237" s="22"/>
      <c r="HN1237" s="22"/>
      <c r="HO1237" s="22"/>
      <c r="HP1237" s="22"/>
      <c r="HQ1237" s="22"/>
      <c r="HR1237" s="22"/>
      <c r="HS1237" s="22"/>
      <c r="HT1237" s="22"/>
      <c r="HU1237" s="22"/>
      <c r="HV1237" s="22"/>
      <c r="HW1237" s="22"/>
      <c r="HX1237" s="22"/>
      <c r="HY1237" s="22"/>
      <c r="HZ1237" s="22"/>
      <c r="IA1237" s="22"/>
      <c r="IB1237" s="22"/>
      <c r="IC1237" s="22"/>
      <c r="ID1237" s="22"/>
      <c r="IE1237" s="22"/>
      <c r="IF1237" s="22"/>
      <c r="IG1237" s="22"/>
      <c r="IH1237" s="22"/>
      <c r="II1237" s="22"/>
      <c r="IJ1237" s="22"/>
      <c r="IK1237" s="22"/>
      <c r="IL1237" s="22"/>
      <c r="IM1237" s="22"/>
      <c r="IN1237" s="22"/>
      <c r="IO1237" s="22"/>
    </row>
    <row r="1238" spans="1:249">
      <c r="A1238" s="32"/>
      <c r="B1238" s="22"/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D1238" s="3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  <c r="CC1238" s="22"/>
      <c r="CD1238" s="22"/>
      <c r="CE1238" s="22"/>
      <c r="CF1238" s="22"/>
      <c r="CG1238" s="22"/>
      <c r="CH1238" s="22"/>
      <c r="CI1238" s="22"/>
      <c r="CJ1238" s="22"/>
      <c r="CK1238" s="22"/>
      <c r="CL1238" s="22"/>
      <c r="CM1238" s="22"/>
      <c r="CN1238" s="22"/>
      <c r="CO1238" s="22"/>
      <c r="CP1238" s="22"/>
      <c r="CQ1238" s="22"/>
      <c r="CR1238" s="22"/>
      <c r="CS1238" s="22"/>
      <c r="CT1238" s="22"/>
      <c r="CU1238" s="22"/>
      <c r="CV1238" s="22"/>
      <c r="CW1238" s="22"/>
      <c r="CX1238" s="22"/>
      <c r="CY1238" s="22"/>
      <c r="CZ1238" s="22"/>
      <c r="DA1238" s="22"/>
      <c r="DB1238" s="22"/>
      <c r="DC1238" s="22"/>
      <c r="DD1238" s="22"/>
      <c r="DE1238" s="22"/>
      <c r="DF1238" s="22"/>
      <c r="DG1238" s="22"/>
      <c r="DH1238" s="22"/>
      <c r="DI1238" s="22"/>
      <c r="DJ1238" s="22"/>
      <c r="DK1238" s="22"/>
      <c r="DL1238" s="22"/>
      <c r="DM1238" s="22"/>
      <c r="DN1238" s="22"/>
      <c r="DO1238" s="22"/>
      <c r="DP1238" s="22"/>
      <c r="DQ1238" s="22"/>
      <c r="DR1238" s="22"/>
      <c r="DS1238" s="22"/>
      <c r="DT1238" s="22"/>
      <c r="DU1238" s="22"/>
      <c r="DV1238" s="22"/>
      <c r="DW1238" s="22"/>
      <c r="DX1238" s="22"/>
      <c r="DY1238" s="22"/>
      <c r="DZ1238" s="22"/>
      <c r="EA1238" s="22"/>
      <c r="EB1238" s="22"/>
      <c r="EC1238" s="22"/>
      <c r="ED1238" s="22"/>
      <c r="EE1238" s="22"/>
      <c r="EF1238" s="22"/>
      <c r="EG1238" s="22"/>
      <c r="EH1238" s="22"/>
      <c r="EI1238" s="22"/>
      <c r="EJ1238" s="22"/>
      <c r="EK1238" s="22"/>
      <c r="EL1238" s="22"/>
      <c r="EM1238" s="22"/>
      <c r="EN1238" s="22"/>
      <c r="EO1238" s="22"/>
      <c r="EP1238" s="22"/>
      <c r="EQ1238" s="22"/>
      <c r="ER1238" s="22"/>
      <c r="ES1238" s="22"/>
      <c r="ET1238" s="22"/>
      <c r="EU1238" s="22"/>
      <c r="EV1238" s="22"/>
      <c r="EW1238" s="22"/>
      <c r="EX1238" s="22"/>
      <c r="EY1238" s="22"/>
      <c r="EZ1238" s="22"/>
      <c r="FA1238" s="22"/>
      <c r="FB1238" s="22"/>
      <c r="FC1238" s="22"/>
      <c r="FD1238" s="22"/>
      <c r="FE1238" s="22"/>
      <c r="FF1238" s="22"/>
      <c r="FG1238" s="22"/>
      <c r="FH1238" s="22"/>
      <c r="FI1238" s="22"/>
      <c r="FJ1238" s="22"/>
      <c r="FK1238" s="22"/>
      <c r="FL1238" s="22"/>
      <c r="FM1238" s="22"/>
      <c r="FN1238" s="22"/>
      <c r="FO1238" s="22"/>
      <c r="FP1238" s="22"/>
      <c r="FQ1238" s="22"/>
      <c r="FR1238" s="22"/>
      <c r="FS1238" s="22"/>
      <c r="FT1238" s="22"/>
      <c r="FU1238" s="22"/>
      <c r="FV1238" s="22"/>
      <c r="FW1238" s="22"/>
      <c r="FX1238" s="22"/>
      <c r="FY1238" s="22"/>
      <c r="FZ1238" s="22"/>
      <c r="GA1238" s="22"/>
      <c r="GB1238" s="22"/>
      <c r="GC1238" s="22"/>
      <c r="GD1238" s="22"/>
      <c r="GE1238" s="22"/>
      <c r="GF1238" s="22"/>
      <c r="GG1238" s="22"/>
      <c r="GH1238" s="22"/>
      <c r="GI1238" s="22"/>
      <c r="GJ1238" s="22"/>
      <c r="GK1238" s="22"/>
      <c r="GL1238" s="22"/>
      <c r="GM1238" s="22"/>
      <c r="GN1238" s="22"/>
      <c r="GO1238" s="22"/>
      <c r="GP1238" s="22"/>
      <c r="GQ1238" s="22"/>
      <c r="GR1238" s="22"/>
      <c r="GS1238" s="22"/>
      <c r="GT1238" s="22"/>
      <c r="GU1238" s="22"/>
      <c r="GV1238" s="22"/>
      <c r="GW1238" s="22"/>
      <c r="GX1238" s="22"/>
      <c r="GY1238" s="22"/>
      <c r="GZ1238" s="22"/>
      <c r="HA1238" s="22"/>
      <c r="HB1238" s="22"/>
      <c r="HC1238" s="22"/>
      <c r="HD1238" s="22"/>
      <c r="HE1238" s="22"/>
      <c r="HF1238" s="22"/>
      <c r="HG1238" s="22"/>
      <c r="HH1238" s="22"/>
      <c r="HI1238" s="22"/>
      <c r="HJ1238" s="22"/>
      <c r="HK1238" s="22"/>
      <c r="HL1238" s="22"/>
      <c r="HM1238" s="22"/>
      <c r="HN1238" s="22"/>
      <c r="HO1238" s="22"/>
      <c r="HP1238" s="22"/>
      <c r="HQ1238" s="22"/>
      <c r="HR1238" s="22"/>
      <c r="HS1238" s="22"/>
      <c r="HT1238" s="22"/>
      <c r="HU1238" s="22"/>
      <c r="HV1238" s="22"/>
      <c r="HW1238" s="22"/>
      <c r="HX1238" s="22"/>
      <c r="HY1238" s="22"/>
      <c r="HZ1238" s="22"/>
      <c r="IA1238" s="22"/>
      <c r="IB1238" s="22"/>
      <c r="IC1238" s="22"/>
      <c r="ID1238" s="22"/>
      <c r="IE1238" s="22"/>
      <c r="IF1238" s="22"/>
      <c r="IG1238" s="22"/>
      <c r="IH1238" s="22"/>
      <c r="II1238" s="22"/>
      <c r="IJ1238" s="22"/>
      <c r="IK1238" s="22"/>
      <c r="IL1238" s="22"/>
      <c r="IM1238" s="22"/>
      <c r="IN1238" s="22"/>
      <c r="IO1238" s="22"/>
    </row>
    <row r="1239" spans="1:249">
      <c r="A1239" s="32"/>
      <c r="B1239" s="22"/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3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  <c r="CC1239" s="22"/>
      <c r="CD1239" s="22"/>
      <c r="CE1239" s="22"/>
      <c r="CF1239" s="22"/>
      <c r="CG1239" s="22"/>
      <c r="CH1239" s="22"/>
      <c r="CI1239" s="22"/>
      <c r="CJ1239" s="22"/>
      <c r="CK1239" s="22"/>
      <c r="CL1239" s="22"/>
      <c r="CM1239" s="22"/>
      <c r="CN1239" s="22"/>
      <c r="CO1239" s="22"/>
      <c r="CP1239" s="22"/>
      <c r="CQ1239" s="22"/>
      <c r="CR1239" s="22"/>
      <c r="CS1239" s="22"/>
      <c r="CT1239" s="22"/>
      <c r="CU1239" s="22"/>
      <c r="CV1239" s="22"/>
      <c r="CW1239" s="22"/>
      <c r="CX1239" s="22"/>
      <c r="CY1239" s="22"/>
      <c r="CZ1239" s="22"/>
      <c r="DA1239" s="22"/>
      <c r="DB1239" s="22"/>
      <c r="DC1239" s="22"/>
      <c r="DD1239" s="22"/>
      <c r="DE1239" s="22"/>
      <c r="DF1239" s="22"/>
      <c r="DG1239" s="22"/>
      <c r="DH1239" s="22"/>
      <c r="DI1239" s="22"/>
      <c r="DJ1239" s="22"/>
      <c r="DK1239" s="22"/>
      <c r="DL1239" s="22"/>
      <c r="DM1239" s="22"/>
      <c r="DN1239" s="22"/>
      <c r="DO1239" s="22"/>
      <c r="DP1239" s="22"/>
      <c r="DQ1239" s="22"/>
      <c r="DR1239" s="22"/>
      <c r="DS1239" s="22"/>
      <c r="DT1239" s="22"/>
      <c r="DU1239" s="22"/>
      <c r="DV1239" s="22"/>
      <c r="DW1239" s="22"/>
      <c r="DX1239" s="22"/>
      <c r="DY1239" s="22"/>
      <c r="DZ1239" s="22"/>
      <c r="EA1239" s="22"/>
      <c r="EB1239" s="22"/>
      <c r="EC1239" s="22"/>
      <c r="ED1239" s="22"/>
      <c r="EE1239" s="22"/>
      <c r="EF1239" s="22"/>
      <c r="EG1239" s="22"/>
      <c r="EH1239" s="22"/>
      <c r="EI1239" s="22"/>
      <c r="EJ1239" s="22"/>
      <c r="EK1239" s="22"/>
      <c r="EL1239" s="22"/>
      <c r="EM1239" s="22"/>
      <c r="EN1239" s="22"/>
      <c r="EO1239" s="22"/>
      <c r="EP1239" s="22"/>
      <c r="EQ1239" s="22"/>
      <c r="ER1239" s="22"/>
      <c r="ES1239" s="22"/>
      <c r="ET1239" s="22"/>
      <c r="EU1239" s="22"/>
      <c r="EV1239" s="22"/>
      <c r="EW1239" s="22"/>
      <c r="EX1239" s="22"/>
      <c r="EY1239" s="22"/>
      <c r="EZ1239" s="22"/>
      <c r="FA1239" s="22"/>
      <c r="FB1239" s="22"/>
      <c r="FC1239" s="22"/>
      <c r="FD1239" s="22"/>
      <c r="FE1239" s="22"/>
      <c r="FF1239" s="22"/>
      <c r="FG1239" s="22"/>
      <c r="FH1239" s="22"/>
      <c r="FI1239" s="22"/>
      <c r="FJ1239" s="22"/>
      <c r="FK1239" s="22"/>
      <c r="FL1239" s="22"/>
      <c r="FM1239" s="22"/>
      <c r="FN1239" s="22"/>
      <c r="FO1239" s="22"/>
      <c r="FP1239" s="22"/>
      <c r="FQ1239" s="22"/>
      <c r="FR1239" s="22"/>
      <c r="FS1239" s="22"/>
      <c r="FT1239" s="22"/>
      <c r="FU1239" s="22"/>
      <c r="FV1239" s="22"/>
      <c r="FW1239" s="22"/>
      <c r="FX1239" s="22"/>
      <c r="FY1239" s="22"/>
      <c r="FZ1239" s="22"/>
      <c r="GA1239" s="22"/>
      <c r="GB1239" s="22"/>
      <c r="GC1239" s="22"/>
      <c r="GD1239" s="22"/>
      <c r="GE1239" s="22"/>
      <c r="GF1239" s="22"/>
      <c r="GG1239" s="22"/>
      <c r="GH1239" s="22"/>
      <c r="GI1239" s="22"/>
      <c r="GJ1239" s="22"/>
      <c r="GK1239" s="22"/>
      <c r="GL1239" s="22"/>
      <c r="GM1239" s="22"/>
      <c r="GN1239" s="22"/>
      <c r="GO1239" s="22"/>
      <c r="GP1239" s="22"/>
      <c r="GQ1239" s="22"/>
      <c r="GR1239" s="22"/>
      <c r="GS1239" s="22"/>
      <c r="GT1239" s="22"/>
      <c r="GU1239" s="22"/>
      <c r="GV1239" s="22"/>
      <c r="GW1239" s="22"/>
      <c r="GX1239" s="22"/>
      <c r="GY1239" s="22"/>
      <c r="GZ1239" s="22"/>
      <c r="HA1239" s="22"/>
      <c r="HB1239" s="22"/>
      <c r="HC1239" s="22"/>
      <c r="HD1239" s="22"/>
      <c r="HE1239" s="22"/>
      <c r="HF1239" s="22"/>
      <c r="HG1239" s="22"/>
      <c r="HH1239" s="22"/>
      <c r="HI1239" s="22"/>
      <c r="HJ1239" s="22"/>
      <c r="HK1239" s="22"/>
      <c r="HL1239" s="22"/>
      <c r="HM1239" s="22"/>
      <c r="HN1239" s="22"/>
      <c r="HO1239" s="22"/>
      <c r="HP1239" s="22"/>
      <c r="HQ1239" s="22"/>
      <c r="HR1239" s="22"/>
      <c r="HS1239" s="22"/>
      <c r="HT1239" s="22"/>
      <c r="HU1239" s="22"/>
      <c r="HV1239" s="22"/>
      <c r="HW1239" s="22"/>
      <c r="HX1239" s="22"/>
      <c r="HY1239" s="22"/>
      <c r="HZ1239" s="22"/>
      <c r="IA1239" s="22"/>
      <c r="IB1239" s="22"/>
      <c r="IC1239" s="22"/>
      <c r="ID1239" s="22"/>
      <c r="IE1239" s="22"/>
      <c r="IF1239" s="22"/>
      <c r="IG1239" s="22"/>
      <c r="IH1239" s="22"/>
      <c r="II1239" s="22"/>
      <c r="IJ1239" s="22"/>
      <c r="IK1239" s="22"/>
      <c r="IL1239" s="22"/>
      <c r="IM1239" s="22"/>
      <c r="IN1239" s="22"/>
      <c r="IO1239" s="22"/>
    </row>
    <row r="1240" spans="1:249">
      <c r="A1240" s="32"/>
      <c r="B1240" s="22"/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D1240" s="3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  <c r="CC1240" s="22"/>
      <c r="CD1240" s="22"/>
      <c r="CE1240" s="22"/>
      <c r="CF1240" s="22"/>
      <c r="CG1240" s="22"/>
      <c r="CH1240" s="22"/>
      <c r="CI1240" s="22"/>
      <c r="CJ1240" s="22"/>
      <c r="CK1240" s="22"/>
      <c r="CL1240" s="22"/>
      <c r="CM1240" s="22"/>
      <c r="CN1240" s="22"/>
      <c r="CO1240" s="22"/>
      <c r="CP1240" s="22"/>
      <c r="CQ1240" s="22"/>
      <c r="CR1240" s="22"/>
      <c r="CS1240" s="22"/>
      <c r="CT1240" s="22"/>
      <c r="CU1240" s="22"/>
      <c r="CV1240" s="22"/>
      <c r="CW1240" s="22"/>
      <c r="CX1240" s="22"/>
      <c r="CY1240" s="22"/>
      <c r="CZ1240" s="22"/>
      <c r="DA1240" s="22"/>
      <c r="DB1240" s="22"/>
      <c r="DC1240" s="22"/>
      <c r="DD1240" s="22"/>
      <c r="DE1240" s="22"/>
      <c r="DF1240" s="22"/>
      <c r="DG1240" s="22"/>
      <c r="DH1240" s="22"/>
      <c r="DI1240" s="22"/>
      <c r="DJ1240" s="22"/>
      <c r="DK1240" s="22"/>
      <c r="DL1240" s="22"/>
      <c r="DM1240" s="22"/>
      <c r="DN1240" s="22"/>
      <c r="DO1240" s="22"/>
      <c r="DP1240" s="22"/>
      <c r="DQ1240" s="22"/>
      <c r="DR1240" s="22"/>
      <c r="DS1240" s="22"/>
      <c r="DT1240" s="22"/>
      <c r="DU1240" s="22"/>
      <c r="DV1240" s="22"/>
      <c r="DW1240" s="22"/>
      <c r="DX1240" s="22"/>
      <c r="DY1240" s="22"/>
      <c r="DZ1240" s="22"/>
      <c r="EA1240" s="22"/>
      <c r="EB1240" s="22"/>
      <c r="EC1240" s="22"/>
      <c r="ED1240" s="22"/>
      <c r="EE1240" s="22"/>
      <c r="EF1240" s="22"/>
      <c r="EG1240" s="22"/>
      <c r="EH1240" s="22"/>
      <c r="EI1240" s="22"/>
      <c r="EJ1240" s="22"/>
      <c r="EK1240" s="22"/>
      <c r="EL1240" s="22"/>
      <c r="EM1240" s="22"/>
      <c r="EN1240" s="22"/>
      <c r="EO1240" s="22"/>
      <c r="EP1240" s="22"/>
      <c r="EQ1240" s="22"/>
      <c r="ER1240" s="22"/>
      <c r="ES1240" s="22"/>
      <c r="ET1240" s="22"/>
      <c r="EU1240" s="22"/>
      <c r="EV1240" s="22"/>
      <c r="EW1240" s="22"/>
      <c r="EX1240" s="22"/>
      <c r="EY1240" s="22"/>
      <c r="EZ1240" s="22"/>
      <c r="FA1240" s="22"/>
      <c r="FB1240" s="22"/>
      <c r="FC1240" s="22"/>
      <c r="FD1240" s="22"/>
      <c r="FE1240" s="22"/>
      <c r="FF1240" s="22"/>
      <c r="FG1240" s="22"/>
      <c r="FH1240" s="22"/>
      <c r="FI1240" s="22"/>
      <c r="FJ1240" s="22"/>
      <c r="FK1240" s="22"/>
      <c r="FL1240" s="22"/>
      <c r="FM1240" s="22"/>
      <c r="FN1240" s="22"/>
      <c r="FO1240" s="22"/>
      <c r="FP1240" s="22"/>
      <c r="FQ1240" s="22"/>
      <c r="FR1240" s="22"/>
      <c r="FS1240" s="22"/>
      <c r="FT1240" s="22"/>
      <c r="FU1240" s="22"/>
      <c r="FV1240" s="22"/>
      <c r="FW1240" s="22"/>
      <c r="FX1240" s="22"/>
      <c r="FY1240" s="22"/>
      <c r="FZ1240" s="22"/>
      <c r="GA1240" s="22"/>
      <c r="GB1240" s="22"/>
      <c r="GC1240" s="22"/>
      <c r="GD1240" s="22"/>
      <c r="GE1240" s="22"/>
      <c r="GF1240" s="22"/>
      <c r="GG1240" s="22"/>
      <c r="GH1240" s="22"/>
      <c r="GI1240" s="22"/>
      <c r="GJ1240" s="22"/>
      <c r="GK1240" s="22"/>
      <c r="GL1240" s="22"/>
      <c r="GM1240" s="22"/>
      <c r="GN1240" s="22"/>
      <c r="GO1240" s="22"/>
      <c r="GP1240" s="22"/>
      <c r="GQ1240" s="22"/>
      <c r="GR1240" s="22"/>
      <c r="GS1240" s="22"/>
      <c r="GT1240" s="22"/>
      <c r="GU1240" s="22"/>
      <c r="GV1240" s="22"/>
      <c r="GW1240" s="22"/>
      <c r="GX1240" s="22"/>
      <c r="GY1240" s="22"/>
      <c r="GZ1240" s="22"/>
      <c r="HA1240" s="22"/>
      <c r="HB1240" s="22"/>
      <c r="HC1240" s="22"/>
      <c r="HD1240" s="22"/>
      <c r="HE1240" s="22"/>
      <c r="HF1240" s="22"/>
      <c r="HG1240" s="22"/>
      <c r="HH1240" s="22"/>
      <c r="HI1240" s="22"/>
      <c r="HJ1240" s="22"/>
      <c r="HK1240" s="22"/>
      <c r="HL1240" s="22"/>
      <c r="HM1240" s="22"/>
      <c r="HN1240" s="22"/>
      <c r="HO1240" s="22"/>
      <c r="HP1240" s="22"/>
      <c r="HQ1240" s="22"/>
      <c r="HR1240" s="22"/>
      <c r="HS1240" s="22"/>
      <c r="HT1240" s="22"/>
      <c r="HU1240" s="22"/>
      <c r="HV1240" s="22"/>
      <c r="HW1240" s="22"/>
      <c r="HX1240" s="22"/>
      <c r="HY1240" s="22"/>
      <c r="HZ1240" s="22"/>
      <c r="IA1240" s="22"/>
      <c r="IB1240" s="22"/>
      <c r="IC1240" s="22"/>
      <c r="ID1240" s="22"/>
      <c r="IE1240" s="22"/>
      <c r="IF1240" s="22"/>
      <c r="IG1240" s="22"/>
      <c r="IH1240" s="22"/>
      <c r="II1240" s="22"/>
      <c r="IJ1240" s="22"/>
      <c r="IK1240" s="22"/>
      <c r="IL1240" s="22"/>
      <c r="IM1240" s="22"/>
      <c r="IN1240" s="22"/>
      <c r="IO1240" s="22"/>
    </row>
    <row r="1241" spans="1:249">
      <c r="A1241" s="32"/>
      <c r="B1241" s="22"/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3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  <c r="CC1241" s="22"/>
      <c r="CD1241" s="22"/>
      <c r="CE1241" s="22"/>
      <c r="CF1241" s="22"/>
      <c r="CG1241" s="22"/>
      <c r="CH1241" s="22"/>
      <c r="CI1241" s="22"/>
      <c r="CJ1241" s="22"/>
      <c r="CK1241" s="22"/>
      <c r="CL1241" s="22"/>
      <c r="CM1241" s="22"/>
      <c r="CN1241" s="22"/>
      <c r="CO1241" s="22"/>
      <c r="CP1241" s="22"/>
      <c r="CQ1241" s="22"/>
      <c r="CR1241" s="22"/>
      <c r="CS1241" s="22"/>
      <c r="CT1241" s="22"/>
      <c r="CU1241" s="22"/>
      <c r="CV1241" s="22"/>
      <c r="CW1241" s="22"/>
      <c r="CX1241" s="22"/>
      <c r="CY1241" s="22"/>
      <c r="CZ1241" s="22"/>
      <c r="DA1241" s="22"/>
      <c r="DB1241" s="22"/>
      <c r="DC1241" s="22"/>
      <c r="DD1241" s="22"/>
      <c r="DE1241" s="22"/>
      <c r="DF1241" s="22"/>
      <c r="DG1241" s="22"/>
      <c r="DH1241" s="22"/>
      <c r="DI1241" s="22"/>
      <c r="DJ1241" s="22"/>
      <c r="DK1241" s="22"/>
      <c r="DL1241" s="22"/>
      <c r="DM1241" s="22"/>
      <c r="DN1241" s="22"/>
      <c r="DO1241" s="22"/>
      <c r="DP1241" s="22"/>
      <c r="DQ1241" s="22"/>
      <c r="DR1241" s="22"/>
      <c r="DS1241" s="22"/>
      <c r="DT1241" s="22"/>
      <c r="DU1241" s="22"/>
      <c r="DV1241" s="22"/>
      <c r="DW1241" s="22"/>
      <c r="DX1241" s="22"/>
      <c r="DY1241" s="22"/>
      <c r="DZ1241" s="22"/>
      <c r="EA1241" s="22"/>
      <c r="EB1241" s="22"/>
      <c r="EC1241" s="22"/>
      <c r="ED1241" s="22"/>
      <c r="EE1241" s="22"/>
      <c r="EF1241" s="22"/>
      <c r="EG1241" s="22"/>
      <c r="EH1241" s="22"/>
      <c r="EI1241" s="22"/>
      <c r="EJ1241" s="22"/>
      <c r="EK1241" s="22"/>
      <c r="EL1241" s="22"/>
      <c r="EM1241" s="22"/>
      <c r="EN1241" s="22"/>
      <c r="EO1241" s="22"/>
      <c r="EP1241" s="22"/>
      <c r="EQ1241" s="22"/>
      <c r="ER1241" s="22"/>
      <c r="ES1241" s="22"/>
      <c r="ET1241" s="22"/>
      <c r="EU1241" s="22"/>
      <c r="EV1241" s="22"/>
      <c r="EW1241" s="22"/>
      <c r="EX1241" s="22"/>
      <c r="EY1241" s="22"/>
      <c r="EZ1241" s="22"/>
      <c r="FA1241" s="22"/>
      <c r="FB1241" s="22"/>
      <c r="FC1241" s="22"/>
      <c r="FD1241" s="22"/>
      <c r="FE1241" s="22"/>
      <c r="FF1241" s="22"/>
      <c r="FG1241" s="22"/>
      <c r="FH1241" s="22"/>
      <c r="FI1241" s="22"/>
      <c r="FJ1241" s="22"/>
      <c r="FK1241" s="22"/>
      <c r="FL1241" s="22"/>
      <c r="FM1241" s="22"/>
      <c r="FN1241" s="22"/>
      <c r="FO1241" s="22"/>
      <c r="FP1241" s="22"/>
      <c r="FQ1241" s="22"/>
      <c r="FR1241" s="22"/>
      <c r="FS1241" s="22"/>
      <c r="FT1241" s="22"/>
      <c r="FU1241" s="22"/>
      <c r="FV1241" s="22"/>
      <c r="FW1241" s="22"/>
      <c r="FX1241" s="22"/>
      <c r="FY1241" s="22"/>
      <c r="FZ1241" s="22"/>
      <c r="GA1241" s="22"/>
      <c r="GB1241" s="22"/>
      <c r="GC1241" s="22"/>
      <c r="GD1241" s="22"/>
      <c r="GE1241" s="22"/>
      <c r="GF1241" s="22"/>
      <c r="GG1241" s="22"/>
      <c r="GH1241" s="22"/>
      <c r="GI1241" s="22"/>
      <c r="GJ1241" s="22"/>
      <c r="GK1241" s="22"/>
      <c r="GL1241" s="22"/>
      <c r="GM1241" s="22"/>
      <c r="GN1241" s="22"/>
      <c r="GO1241" s="22"/>
      <c r="GP1241" s="22"/>
      <c r="GQ1241" s="22"/>
      <c r="GR1241" s="22"/>
      <c r="GS1241" s="22"/>
      <c r="GT1241" s="22"/>
      <c r="GU1241" s="22"/>
      <c r="GV1241" s="22"/>
      <c r="GW1241" s="22"/>
      <c r="GX1241" s="22"/>
      <c r="GY1241" s="22"/>
      <c r="GZ1241" s="22"/>
      <c r="HA1241" s="22"/>
      <c r="HB1241" s="22"/>
      <c r="HC1241" s="22"/>
      <c r="HD1241" s="22"/>
      <c r="HE1241" s="22"/>
      <c r="HF1241" s="22"/>
      <c r="HG1241" s="22"/>
      <c r="HH1241" s="22"/>
      <c r="HI1241" s="22"/>
      <c r="HJ1241" s="22"/>
      <c r="HK1241" s="22"/>
      <c r="HL1241" s="22"/>
      <c r="HM1241" s="22"/>
      <c r="HN1241" s="22"/>
      <c r="HO1241" s="22"/>
      <c r="HP1241" s="22"/>
      <c r="HQ1241" s="22"/>
      <c r="HR1241" s="22"/>
      <c r="HS1241" s="22"/>
      <c r="HT1241" s="22"/>
      <c r="HU1241" s="22"/>
      <c r="HV1241" s="22"/>
      <c r="HW1241" s="22"/>
      <c r="HX1241" s="22"/>
      <c r="HY1241" s="22"/>
      <c r="HZ1241" s="22"/>
      <c r="IA1241" s="22"/>
      <c r="IB1241" s="22"/>
      <c r="IC1241" s="22"/>
      <c r="ID1241" s="22"/>
      <c r="IE1241" s="22"/>
      <c r="IF1241" s="22"/>
      <c r="IG1241" s="22"/>
      <c r="IH1241" s="22"/>
      <c r="II1241" s="22"/>
      <c r="IJ1241" s="22"/>
      <c r="IK1241" s="22"/>
      <c r="IL1241" s="22"/>
      <c r="IM1241" s="22"/>
      <c r="IN1241" s="22"/>
      <c r="IO1241" s="22"/>
    </row>
    <row r="1242" spans="1:249">
      <c r="A1242" s="32"/>
      <c r="B1242" s="22"/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3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  <c r="CC1242" s="22"/>
      <c r="CD1242" s="22"/>
      <c r="CE1242" s="22"/>
      <c r="CF1242" s="22"/>
      <c r="CG1242" s="22"/>
      <c r="CH1242" s="22"/>
      <c r="CI1242" s="22"/>
      <c r="CJ1242" s="22"/>
      <c r="CK1242" s="22"/>
      <c r="CL1242" s="22"/>
      <c r="CM1242" s="22"/>
      <c r="CN1242" s="22"/>
      <c r="CO1242" s="22"/>
      <c r="CP1242" s="22"/>
      <c r="CQ1242" s="22"/>
      <c r="CR1242" s="22"/>
      <c r="CS1242" s="22"/>
      <c r="CT1242" s="22"/>
      <c r="CU1242" s="22"/>
      <c r="CV1242" s="22"/>
      <c r="CW1242" s="22"/>
      <c r="CX1242" s="22"/>
      <c r="CY1242" s="22"/>
      <c r="CZ1242" s="22"/>
      <c r="DA1242" s="22"/>
      <c r="DB1242" s="22"/>
      <c r="DC1242" s="22"/>
      <c r="DD1242" s="22"/>
      <c r="DE1242" s="22"/>
      <c r="DF1242" s="22"/>
      <c r="DG1242" s="22"/>
      <c r="DH1242" s="22"/>
      <c r="DI1242" s="22"/>
      <c r="DJ1242" s="22"/>
      <c r="DK1242" s="22"/>
      <c r="DL1242" s="22"/>
      <c r="DM1242" s="22"/>
      <c r="DN1242" s="22"/>
      <c r="DO1242" s="22"/>
      <c r="DP1242" s="22"/>
      <c r="DQ1242" s="22"/>
      <c r="DR1242" s="22"/>
      <c r="DS1242" s="22"/>
      <c r="DT1242" s="22"/>
      <c r="DU1242" s="22"/>
      <c r="DV1242" s="22"/>
      <c r="DW1242" s="22"/>
      <c r="DX1242" s="22"/>
      <c r="DY1242" s="22"/>
      <c r="DZ1242" s="22"/>
      <c r="EA1242" s="22"/>
      <c r="EB1242" s="22"/>
      <c r="EC1242" s="22"/>
      <c r="ED1242" s="22"/>
      <c r="EE1242" s="22"/>
      <c r="EF1242" s="22"/>
      <c r="EG1242" s="22"/>
      <c r="EH1242" s="22"/>
      <c r="EI1242" s="22"/>
      <c r="EJ1242" s="22"/>
      <c r="EK1242" s="22"/>
      <c r="EL1242" s="22"/>
      <c r="EM1242" s="22"/>
      <c r="EN1242" s="22"/>
      <c r="EO1242" s="22"/>
      <c r="EP1242" s="22"/>
      <c r="EQ1242" s="22"/>
      <c r="ER1242" s="22"/>
      <c r="ES1242" s="22"/>
      <c r="ET1242" s="22"/>
      <c r="EU1242" s="22"/>
      <c r="EV1242" s="22"/>
      <c r="EW1242" s="22"/>
      <c r="EX1242" s="22"/>
      <c r="EY1242" s="22"/>
      <c r="EZ1242" s="22"/>
      <c r="FA1242" s="22"/>
      <c r="FB1242" s="22"/>
      <c r="FC1242" s="22"/>
      <c r="FD1242" s="22"/>
      <c r="FE1242" s="22"/>
      <c r="FF1242" s="22"/>
      <c r="FG1242" s="22"/>
      <c r="FH1242" s="22"/>
      <c r="FI1242" s="22"/>
      <c r="FJ1242" s="22"/>
      <c r="FK1242" s="22"/>
      <c r="FL1242" s="22"/>
      <c r="FM1242" s="22"/>
      <c r="FN1242" s="22"/>
      <c r="FO1242" s="22"/>
      <c r="FP1242" s="22"/>
      <c r="FQ1242" s="22"/>
      <c r="FR1242" s="22"/>
      <c r="FS1242" s="22"/>
      <c r="FT1242" s="22"/>
      <c r="FU1242" s="22"/>
      <c r="FV1242" s="22"/>
      <c r="FW1242" s="22"/>
      <c r="FX1242" s="22"/>
      <c r="FY1242" s="22"/>
      <c r="FZ1242" s="22"/>
      <c r="GA1242" s="22"/>
      <c r="GB1242" s="22"/>
      <c r="GC1242" s="22"/>
      <c r="GD1242" s="22"/>
      <c r="GE1242" s="22"/>
      <c r="GF1242" s="22"/>
      <c r="GG1242" s="22"/>
      <c r="GH1242" s="22"/>
      <c r="GI1242" s="22"/>
      <c r="GJ1242" s="22"/>
      <c r="GK1242" s="22"/>
      <c r="GL1242" s="22"/>
      <c r="GM1242" s="22"/>
      <c r="GN1242" s="22"/>
      <c r="GO1242" s="22"/>
      <c r="GP1242" s="22"/>
      <c r="GQ1242" s="22"/>
      <c r="GR1242" s="22"/>
      <c r="GS1242" s="22"/>
      <c r="GT1242" s="22"/>
      <c r="GU1242" s="22"/>
      <c r="GV1242" s="22"/>
      <c r="GW1242" s="22"/>
      <c r="GX1242" s="22"/>
      <c r="GY1242" s="22"/>
      <c r="GZ1242" s="22"/>
      <c r="HA1242" s="22"/>
      <c r="HB1242" s="22"/>
      <c r="HC1242" s="22"/>
      <c r="HD1242" s="22"/>
      <c r="HE1242" s="22"/>
      <c r="HF1242" s="22"/>
      <c r="HG1242" s="22"/>
      <c r="HH1242" s="22"/>
      <c r="HI1242" s="22"/>
      <c r="HJ1242" s="22"/>
      <c r="HK1242" s="22"/>
      <c r="HL1242" s="22"/>
      <c r="HM1242" s="22"/>
      <c r="HN1242" s="22"/>
      <c r="HO1242" s="22"/>
      <c r="HP1242" s="22"/>
      <c r="HQ1242" s="22"/>
      <c r="HR1242" s="22"/>
      <c r="HS1242" s="22"/>
      <c r="HT1242" s="22"/>
      <c r="HU1242" s="22"/>
      <c r="HV1242" s="22"/>
      <c r="HW1242" s="22"/>
      <c r="HX1242" s="22"/>
      <c r="HY1242" s="22"/>
      <c r="HZ1242" s="22"/>
      <c r="IA1242" s="22"/>
      <c r="IB1242" s="22"/>
      <c r="IC1242" s="22"/>
      <c r="ID1242" s="22"/>
      <c r="IE1242" s="22"/>
      <c r="IF1242" s="22"/>
      <c r="IG1242" s="22"/>
      <c r="IH1242" s="22"/>
      <c r="II1242" s="22"/>
      <c r="IJ1242" s="22"/>
      <c r="IK1242" s="22"/>
      <c r="IL1242" s="22"/>
      <c r="IM1242" s="22"/>
      <c r="IN1242" s="22"/>
      <c r="IO1242" s="22"/>
    </row>
    <row r="1243" spans="1:249">
      <c r="A1243" s="32"/>
      <c r="B1243" s="22"/>
      <c r="C1243" s="22"/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3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2"/>
      <c r="BL1243" s="22"/>
      <c r="BM1243" s="22"/>
      <c r="BN1243" s="22"/>
      <c r="BO1243" s="22"/>
      <c r="BP1243" s="22"/>
      <c r="BQ1243" s="22"/>
      <c r="BR1243" s="22"/>
      <c r="BS1243" s="22"/>
      <c r="BT1243" s="22"/>
      <c r="BU1243" s="22"/>
      <c r="BV1243" s="22"/>
      <c r="BW1243" s="22"/>
      <c r="BX1243" s="22"/>
      <c r="BY1243" s="22"/>
      <c r="BZ1243" s="22"/>
      <c r="CA1243" s="22"/>
      <c r="CB1243" s="22"/>
      <c r="CC1243" s="22"/>
      <c r="CD1243" s="22"/>
      <c r="CE1243" s="22"/>
      <c r="CF1243" s="22"/>
      <c r="CG1243" s="22"/>
      <c r="CH1243" s="22"/>
      <c r="CI1243" s="22"/>
      <c r="CJ1243" s="22"/>
      <c r="CK1243" s="22"/>
      <c r="CL1243" s="22"/>
      <c r="CM1243" s="22"/>
      <c r="CN1243" s="22"/>
      <c r="CO1243" s="22"/>
      <c r="CP1243" s="22"/>
      <c r="CQ1243" s="22"/>
      <c r="CR1243" s="22"/>
      <c r="CS1243" s="22"/>
      <c r="CT1243" s="22"/>
      <c r="CU1243" s="22"/>
      <c r="CV1243" s="22"/>
      <c r="CW1243" s="22"/>
      <c r="CX1243" s="22"/>
      <c r="CY1243" s="22"/>
      <c r="CZ1243" s="22"/>
      <c r="DA1243" s="22"/>
      <c r="DB1243" s="22"/>
      <c r="DC1243" s="22"/>
      <c r="DD1243" s="22"/>
      <c r="DE1243" s="22"/>
      <c r="DF1243" s="22"/>
      <c r="DG1243" s="22"/>
      <c r="DH1243" s="22"/>
      <c r="DI1243" s="22"/>
      <c r="DJ1243" s="22"/>
      <c r="DK1243" s="22"/>
      <c r="DL1243" s="22"/>
      <c r="DM1243" s="22"/>
      <c r="DN1243" s="22"/>
      <c r="DO1243" s="22"/>
      <c r="DP1243" s="22"/>
      <c r="DQ1243" s="22"/>
      <c r="DR1243" s="22"/>
      <c r="DS1243" s="22"/>
      <c r="DT1243" s="22"/>
      <c r="DU1243" s="22"/>
      <c r="DV1243" s="22"/>
      <c r="DW1243" s="22"/>
      <c r="DX1243" s="22"/>
      <c r="DY1243" s="22"/>
      <c r="DZ1243" s="22"/>
      <c r="EA1243" s="22"/>
      <c r="EB1243" s="22"/>
      <c r="EC1243" s="22"/>
      <c r="ED1243" s="22"/>
      <c r="EE1243" s="22"/>
      <c r="EF1243" s="22"/>
      <c r="EG1243" s="22"/>
      <c r="EH1243" s="22"/>
      <c r="EI1243" s="22"/>
      <c r="EJ1243" s="22"/>
      <c r="EK1243" s="22"/>
      <c r="EL1243" s="22"/>
      <c r="EM1243" s="22"/>
      <c r="EN1243" s="22"/>
      <c r="EO1243" s="22"/>
      <c r="EP1243" s="22"/>
      <c r="EQ1243" s="22"/>
      <c r="ER1243" s="22"/>
      <c r="ES1243" s="22"/>
      <c r="ET1243" s="22"/>
      <c r="EU1243" s="22"/>
      <c r="EV1243" s="22"/>
      <c r="EW1243" s="22"/>
      <c r="EX1243" s="22"/>
      <c r="EY1243" s="22"/>
      <c r="EZ1243" s="22"/>
      <c r="FA1243" s="22"/>
      <c r="FB1243" s="22"/>
      <c r="FC1243" s="22"/>
      <c r="FD1243" s="22"/>
      <c r="FE1243" s="22"/>
      <c r="FF1243" s="22"/>
      <c r="FG1243" s="22"/>
      <c r="FH1243" s="22"/>
      <c r="FI1243" s="22"/>
      <c r="FJ1243" s="22"/>
      <c r="FK1243" s="22"/>
      <c r="FL1243" s="22"/>
      <c r="FM1243" s="22"/>
      <c r="FN1243" s="22"/>
      <c r="FO1243" s="22"/>
      <c r="FP1243" s="22"/>
      <c r="FQ1243" s="22"/>
      <c r="FR1243" s="22"/>
      <c r="FS1243" s="22"/>
      <c r="FT1243" s="22"/>
      <c r="FU1243" s="22"/>
      <c r="FV1243" s="22"/>
      <c r="FW1243" s="22"/>
      <c r="FX1243" s="22"/>
      <c r="FY1243" s="22"/>
      <c r="FZ1243" s="22"/>
      <c r="GA1243" s="22"/>
      <c r="GB1243" s="22"/>
      <c r="GC1243" s="22"/>
      <c r="GD1243" s="22"/>
      <c r="GE1243" s="22"/>
      <c r="GF1243" s="22"/>
      <c r="GG1243" s="22"/>
      <c r="GH1243" s="22"/>
      <c r="GI1243" s="22"/>
      <c r="GJ1243" s="22"/>
      <c r="GK1243" s="22"/>
      <c r="GL1243" s="22"/>
      <c r="GM1243" s="22"/>
      <c r="GN1243" s="22"/>
      <c r="GO1243" s="22"/>
      <c r="GP1243" s="22"/>
      <c r="GQ1243" s="22"/>
      <c r="GR1243" s="22"/>
      <c r="GS1243" s="22"/>
      <c r="GT1243" s="22"/>
      <c r="GU1243" s="22"/>
      <c r="GV1243" s="22"/>
      <c r="GW1243" s="22"/>
      <c r="GX1243" s="22"/>
      <c r="GY1243" s="22"/>
      <c r="GZ1243" s="22"/>
      <c r="HA1243" s="22"/>
      <c r="HB1243" s="22"/>
      <c r="HC1243" s="22"/>
      <c r="HD1243" s="22"/>
      <c r="HE1243" s="22"/>
      <c r="HF1243" s="22"/>
      <c r="HG1243" s="22"/>
      <c r="HH1243" s="22"/>
      <c r="HI1243" s="22"/>
      <c r="HJ1243" s="22"/>
      <c r="HK1243" s="22"/>
      <c r="HL1243" s="22"/>
      <c r="HM1243" s="22"/>
      <c r="HN1243" s="22"/>
      <c r="HO1243" s="22"/>
      <c r="HP1243" s="22"/>
      <c r="HQ1243" s="22"/>
      <c r="HR1243" s="22"/>
      <c r="HS1243" s="22"/>
      <c r="HT1243" s="22"/>
      <c r="HU1243" s="22"/>
      <c r="HV1243" s="22"/>
      <c r="HW1243" s="22"/>
      <c r="HX1243" s="22"/>
      <c r="HY1243" s="22"/>
      <c r="HZ1243" s="22"/>
      <c r="IA1243" s="22"/>
      <c r="IB1243" s="22"/>
      <c r="IC1243" s="22"/>
      <c r="ID1243" s="22"/>
      <c r="IE1243" s="22"/>
      <c r="IF1243" s="22"/>
      <c r="IG1243" s="22"/>
      <c r="IH1243" s="22"/>
      <c r="II1243" s="22"/>
      <c r="IJ1243" s="22"/>
      <c r="IK1243" s="22"/>
      <c r="IL1243" s="22"/>
      <c r="IM1243" s="22"/>
      <c r="IN1243" s="22"/>
      <c r="IO1243" s="22"/>
    </row>
    <row r="1244" spans="1:249">
      <c r="A1244" s="32"/>
      <c r="B1244" s="22"/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D1244" s="3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  <c r="CC1244" s="22"/>
      <c r="CD1244" s="22"/>
      <c r="CE1244" s="22"/>
      <c r="CF1244" s="22"/>
      <c r="CG1244" s="22"/>
      <c r="CH1244" s="22"/>
      <c r="CI1244" s="22"/>
      <c r="CJ1244" s="22"/>
      <c r="CK1244" s="22"/>
      <c r="CL1244" s="22"/>
      <c r="CM1244" s="22"/>
      <c r="CN1244" s="22"/>
      <c r="CO1244" s="22"/>
      <c r="CP1244" s="22"/>
      <c r="CQ1244" s="22"/>
      <c r="CR1244" s="22"/>
      <c r="CS1244" s="22"/>
      <c r="CT1244" s="22"/>
      <c r="CU1244" s="22"/>
      <c r="CV1244" s="22"/>
      <c r="CW1244" s="22"/>
      <c r="CX1244" s="22"/>
      <c r="CY1244" s="22"/>
      <c r="CZ1244" s="22"/>
      <c r="DA1244" s="22"/>
      <c r="DB1244" s="22"/>
      <c r="DC1244" s="22"/>
      <c r="DD1244" s="22"/>
      <c r="DE1244" s="22"/>
      <c r="DF1244" s="22"/>
      <c r="DG1244" s="22"/>
      <c r="DH1244" s="22"/>
      <c r="DI1244" s="22"/>
      <c r="DJ1244" s="22"/>
      <c r="DK1244" s="22"/>
      <c r="DL1244" s="22"/>
      <c r="DM1244" s="22"/>
      <c r="DN1244" s="22"/>
      <c r="DO1244" s="22"/>
      <c r="DP1244" s="22"/>
      <c r="DQ1244" s="22"/>
      <c r="DR1244" s="22"/>
      <c r="DS1244" s="22"/>
      <c r="DT1244" s="22"/>
      <c r="DU1244" s="22"/>
      <c r="DV1244" s="22"/>
      <c r="DW1244" s="22"/>
      <c r="DX1244" s="22"/>
      <c r="DY1244" s="22"/>
      <c r="DZ1244" s="22"/>
      <c r="EA1244" s="22"/>
      <c r="EB1244" s="22"/>
      <c r="EC1244" s="22"/>
      <c r="ED1244" s="22"/>
      <c r="EE1244" s="22"/>
      <c r="EF1244" s="22"/>
      <c r="EG1244" s="22"/>
      <c r="EH1244" s="22"/>
      <c r="EI1244" s="22"/>
      <c r="EJ1244" s="22"/>
      <c r="EK1244" s="22"/>
      <c r="EL1244" s="22"/>
      <c r="EM1244" s="22"/>
      <c r="EN1244" s="22"/>
      <c r="EO1244" s="22"/>
      <c r="EP1244" s="22"/>
      <c r="EQ1244" s="22"/>
      <c r="ER1244" s="22"/>
      <c r="ES1244" s="22"/>
      <c r="ET1244" s="22"/>
      <c r="EU1244" s="22"/>
      <c r="EV1244" s="22"/>
      <c r="EW1244" s="22"/>
      <c r="EX1244" s="22"/>
      <c r="EY1244" s="22"/>
      <c r="EZ1244" s="22"/>
      <c r="FA1244" s="22"/>
      <c r="FB1244" s="22"/>
      <c r="FC1244" s="22"/>
      <c r="FD1244" s="22"/>
      <c r="FE1244" s="22"/>
      <c r="FF1244" s="22"/>
      <c r="FG1244" s="22"/>
      <c r="FH1244" s="22"/>
      <c r="FI1244" s="22"/>
      <c r="FJ1244" s="22"/>
      <c r="FK1244" s="22"/>
      <c r="FL1244" s="22"/>
      <c r="FM1244" s="22"/>
      <c r="FN1244" s="22"/>
      <c r="FO1244" s="22"/>
      <c r="FP1244" s="22"/>
      <c r="FQ1244" s="22"/>
      <c r="FR1244" s="22"/>
      <c r="FS1244" s="22"/>
      <c r="FT1244" s="22"/>
      <c r="FU1244" s="22"/>
      <c r="FV1244" s="22"/>
      <c r="FW1244" s="22"/>
      <c r="FX1244" s="22"/>
      <c r="FY1244" s="22"/>
      <c r="FZ1244" s="22"/>
      <c r="GA1244" s="22"/>
      <c r="GB1244" s="22"/>
      <c r="GC1244" s="22"/>
      <c r="GD1244" s="22"/>
      <c r="GE1244" s="22"/>
      <c r="GF1244" s="22"/>
      <c r="GG1244" s="22"/>
      <c r="GH1244" s="22"/>
      <c r="GI1244" s="22"/>
      <c r="GJ1244" s="22"/>
      <c r="GK1244" s="22"/>
      <c r="GL1244" s="22"/>
      <c r="GM1244" s="22"/>
      <c r="GN1244" s="22"/>
      <c r="GO1244" s="22"/>
      <c r="GP1244" s="22"/>
      <c r="GQ1244" s="22"/>
      <c r="GR1244" s="22"/>
      <c r="GS1244" s="22"/>
      <c r="GT1244" s="22"/>
      <c r="GU1244" s="22"/>
      <c r="GV1244" s="22"/>
      <c r="GW1244" s="22"/>
      <c r="GX1244" s="22"/>
      <c r="GY1244" s="22"/>
      <c r="GZ1244" s="22"/>
      <c r="HA1244" s="22"/>
      <c r="HB1244" s="22"/>
      <c r="HC1244" s="22"/>
      <c r="HD1244" s="22"/>
      <c r="HE1244" s="22"/>
      <c r="HF1244" s="22"/>
      <c r="HG1244" s="22"/>
      <c r="HH1244" s="22"/>
      <c r="HI1244" s="22"/>
      <c r="HJ1244" s="22"/>
      <c r="HK1244" s="22"/>
      <c r="HL1244" s="22"/>
      <c r="HM1244" s="22"/>
      <c r="HN1244" s="22"/>
      <c r="HO1244" s="22"/>
      <c r="HP1244" s="22"/>
      <c r="HQ1244" s="22"/>
      <c r="HR1244" s="22"/>
      <c r="HS1244" s="22"/>
      <c r="HT1244" s="22"/>
      <c r="HU1244" s="22"/>
      <c r="HV1244" s="22"/>
      <c r="HW1244" s="22"/>
      <c r="HX1244" s="22"/>
      <c r="HY1244" s="22"/>
      <c r="HZ1244" s="22"/>
      <c r="IA1244" s="22"/>
      <c r="IB1244" s="22"/>
      <c r="IC1244" s="22"/>
      <c r="ID1244" s="22"/>
      <c r="IE1244" s="22"/>
      <c r="IF1244" s="22"/>
      <c r="IG1244" s="22"/>
      <c r="IH1244" s="22"/>
      <c r="II1244" s="22"/>
      <c r="IJ1244" s="22"/>
      <c r="IK1244" s="22"/>
      <c r="IL1244" s="22"/>
      <c r="IM1244" s="22"/>
      <c r="IN1244" s="22"/>
      <c r="IO1244" s="22"/>
    </row>
    <row r="1245" spans="1:249">
      <c r="A1245" s="32"/>
      <c r="B1245" s="22"/>
      <c r="C1245" s="22"/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3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2"/>
      <c r="BL1245" s="22"/>
      <c r="BM1245" s="22"/>
      <c r="BN1245" s="22"/>
      <c r="BO1245" s="22"/>
      <c r="BP1245" s="22"/>
      <c r="BQ1245" s="22"/>
      <c r="BR1245" s="22"/>
      <c r="BS1245" s="22"/>
      <c r="BT1245" s="22"/>
      <c r="BU1245" s="22"/>
      <c r="BV1245" s="22"/>
      <c r="BW1245" s="22"/>
      <c r="BX1245" s="22"/>
      <c r="BY1245" s="22"/>
      <c r="BZ1245" s="22"/>
      <c r="CA1245" s="22"/>
      <c r="CB1245" s="22"/>
      <c r="CC1245" s="22"/>
      <c r="CD1245" s="22"/>
      <c r="CE1245" s="22"/>
      <c r="CF1245" s="22"/>
      <c r="CG1245" s="22"/>
      <c r="CH1245" s="22"/>
      <c r="CI1245" s="22"/>
      <c r="CJ1245" s="22"/>
      <c r="CK1245" s="22"/>
      <c r="CL1245" s="22"/>
      <c r="CM1245" s="22"/>
      <c r="CN1245" s="22"/>
      <c r="CO1245" s="22"/>
      <c r="CP1245" s="22"/>
      <c r="CQ1245" s="22"/>
      <c r="CR1245" s="22"/>
      <c r="CS1245" s="22"/>
      <c r="CT1245" s="22"/>
      <c r="CU1245" s="22"/>
      <c r="CV1245" s="22"/>
      <c r="CW1245" s="22"/>
      <c r="CX1245" s="22"/>
      <c r="CY1245" s="22"/>
      <c r="CZ1245" s="22"/>
      <c r="DA1245" s="22"/>
      <c r="DB1245" s="22"/>
      <c r="DC1245" s="22"/>
      <c r="DD1245" s="22"/>
      <c r="DE1245" s="22"/>
      <c r="DF1245" s="22"/>
      <c r="DG1245" s="22"/>
      <c r="DH1245" s="22"/>
      <c r="DI1245" s="22"/>
      <c r="DJ1245" s="22"/>
      <c r="DK1245" s="22"/>
      <c r="DL1245" s="22"/>
      <c r="DM1245" s="22"/>
      <c r="DN1245" s="22"/>
      <c r="DO1245" s="22"/>
      <c r="DP1245" s="22"/>
      <c r="DQ1245" s="22"/>
      <c r="DR1245" s="22"/>
      <c r="DS1245" s="22"/>
      <c r="DT1245" s="22"/>
      <c r="DU1245" s="22"/>
      <c r="DV1245" s="22"/>
      <c r="DW1245" s="22"/>
      <c r="DX1245" s="22"/>
      <c r="DY1245" s="22"/>
      <c r="DZ1245" s="22"/>
      <c r="EA1245" s="22"/>
      <c r="EB1245" s="22"/>
      <c r="EC1245" s="22"/>
      <c r="ED1245" s="22"/>
      <c r="EE1245" s="22"/>
      <c r="EF1245" s="22"/>
      <c r="EG1245" s="22"/>
      <c r="EH1245" s="22"/>
      <c r="EI1245" s="22"/>
      <c r="EJ1245" s="22"/>
      <c r="EK1245" s="22"/>
      <c r="EL1245" s="22"/>
      <c r="EM1245" s="22"/>
      <c r="EN1245" s="22"/>
      <c r="EO1245" s="22"/>
      <c r="EP1245" s="22"/>
      <c r="EQ1245" s="22"/>
      <c r="ER1245" s="22"/>
      <c r="ES1245" s="22"/>
      <c r="ET1245" s="22"/>
      <c r="EU1245" s="22"/>
      <c r="EV1245" s="22"/>
      <c r="EW1245" s="22"/>
      <c r="EX1245" s="22"/>
      <c r="EY1245" s="22"/>
      <c r="EZ1245" s="22"/>
      <c r="FA1245" s="22"/>
      <c r="FB1245" s="22"/>
      <c r="FC1245" s="22"/>
      <c r="FD1245" s="22"/>
      <c r="FE1245" s="22"/>
      <c r="FF1245" s="22"/>
      <c r="FG1245" s="22"/>
      <c r="FH1245" s="22"/>
      <c r="FI1245" s="22"/>
      <c r="FJ1245" s="22"/>
      <c r="FK1245" s="22"/>
      <c r="FL1245" s="22"/>
      <c r="FM1245" s="22"/>
      <c r="FN1245" s="22"/>
      <c r="FO1245" s="22"/>
      <c r="FP1245" s="22"/>
      <c r="FQ1245" s="22"/>
      <c r="FR1245" s="22"/>
      <c r="FS1245" s="22"/>
      <c r="FT1245" s="22"/>
      <c r="FU1245" s="22"/>
      <c r="FV1245" s="22"/>
      <c r="FW1245" s="22"/>
      <c r="FX1245" s="22"/>
      <c r="FY1245" s="22"/>
      <c r="FZ1245" s="22"/>
      <c r="GA1245" s="22"/>
      <c r="GB1245" s="22"/>
      <c r="GC1245" s="22"/>
      <c r="GD1245" s="22"/>
      <c r="GE1245" s="22"/>
      <c r="GF1245" s="22"/>
      <c r="GG1245" s="22"/>
      <c r="GH1245" s="22"/>
      <c r="GI1245" s="22"/>
      <c r="GJ1245" s="22"/>
      <c r="GK1245" s="22"/>
      <c r="GL1245" s="22"/>
      <c r="GM1245" s="22"/>
      <c r="GN1245" s="22"/>
      <c r="GO1245" s="22"/>
      <c r="GP1245" s="22"/>
      <c r="GQ1245" s="22"/>
      <c r="GR1245" s="22"/>
      <c r="GS1245" s="22"/>
      <c r="GT1245" s="22"/>
      <c r="GU1245" s="22"/>
      <c r="GV1245" s="22"/>
      <c r="GW1245" s="22"/>
      <c r="GX1245" s="22"/>
      <c r="GY1245" s="22"/>
      <c r="GZ1245" s="22"/>
      <c r="HA1245" s="22"/>
      <c r="HB1245" s="22"/>
      <c r="HC1245" s="22"/>
      <c r="HD1245" s="22"/>
      <c r="HE1245" s="22"/>
      <c r="HF1245" s="22"/>
      <c r="HG1245" s="22"/>
      <c r="HH1245" s="22"/>
      <c r="HI1245" s="22"/>
      <c r="HJ1245" s="22"/>
      <c r="HK1245" s="22"/>
      <c r="HL1245" s="22"/>
      <c r="HM1245" s="22"/>
      <c r="HN1245" s="22"/>
      <c r="HO1245" s="22"/>
      <c r="HP1245" s="22"/>
      <c r="HQ1245" s="22"/>
      <c r="HR1245" s="22"/>
      <c r="HS1245" s="22"/>
      <c r="HT1245" s="22"/>
      <c r="HU1245" s="22"/>
      <c r="HV1245" s="22"/>
      <c r="HW1245" s="22"/>
      <c r="HX1245" s="22"/>
      <c r="HY1245" s="22"/>
      <c r="HZ1245" s="22"/>
      <c r="IA1245" s="22"/>
      <c r="IB1245" s="22"/>
      <c r="IC1245" s="22"/>
      <c r="ID1245" s="22"/>
      <c r="IE1245" s="22"/>
      <c r="IF1245" s="22"/>
      <c r="IG1245" s="22"/>
      <c r="IH1245" s="22"/>
      <c r="II1245" s="22"/>
      <c r="IJ1245" s="22"/>
      <c r="IK1245" s="22"/>
      <c r="IL1245" s="22"/>
      <c r="IM1245" s="22"/>
      <c r="IN1245" s="22"/>
      <c r="IO1245" s="22"/>
    </row>
    <row r="1246" spans="1:249">
      <c r="A1246" s="32"/>
      <c r="B1246" s="22"/>
      <c r="C1246" s="22"/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D1246" s="3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  <c r="CC1246" s="22"/>
      <c r="CD1246" s="22"/>
      <c r="CE1246" s="22"/>
      <c r="CF1246" s="22"/>
      <c r="CG1246" s="22"/>
      <c r="CH1246" s="22"/>
      <c r="CI1246" s="22"/>
      <c r="CJ1246" s="22"/>
      <c r="CK1246" s="22"/>
      <c r="CL1246" s="22"/>
      <c r="CM1246" s="22"/>
      <c r="CN1246" s="22"/>
      <c r="CO1246" s="22"/>
      <c r="CP1246" s="22"/>
      <c r="CQ1246" s="22"/>
      <c r="CR1246" s="22"/>
      <c r="CS1246" s="22"/>
      <c r="CT1246" s="22"/>
      <c r="CU1246" s="22"/>
      <c r="CV1246" s="22"/>
      <c r="CW1246" s="22"/>
      <c r="CX1246" s="22"/>
      <c r="CY1246" s="22"/>
      <c r="CZ1246" s="22"/>
      <c r="DA1246" s="22"/>
      <c r="DB1246" s="22"/>
      <c r="DC1246" s="22"/>
      <c r="DD1246" s="22"/>
      <c r="DE1246" s="22"/>
      <c r="DF1246" s="22"/>
      <c r="DG1246" s="22"/>
      <c r="DH1246" s="22"/>
      <c r="DI1246" s="22"/>
      <c r="DJ1246" s="22"/>
      <c r="DK1246" s="22"/>
      <c r="DL1246" s="22"/>
      <c r="DM1246" s="22"/>
      <c r="DN1246" s="22"/>
      <c r="DO1246" s="22"/>
      <c r="DP1246" s="22"/>
      <c r="DQ1246" s="22"/>
      <c r="DR1246" s="22"/>
      <c r="DS1246" s="22"/>
      <c r="DT1246" s="22"/>
      <c r="DU1246" s="22"/>
      <c r="DV1246" s="22"/>
      <c r="DW1246" s="22"/>
      <c r="DX1246" s="22"/>
      <c r="DY1246" s="22"/>
      <c r="DZ1246" s="22"/>
      <c r="EA1246" s="22"/>
      <c r="EB1246" s="22"/>
      <c r="EC1246" s="22"/>
      <c r="ED1246" s="22"/>
      <c r="EE1246" s="22"/>
      <c r="EF1246" s="22"/>
      <c r="EG1246" s="22"/>
      <c r="EH1246" s="22"/>
      <c r="EI1246" s="22"/>
      <c r="EJ1246" s="22"/>
      <c r="EK1246" s="22"/>
      <c r="EL1246" s="22"/>
      <c r="EM1246" s="22"/>
      <c r="EN1246" s="22"/>
      <c r="EO1246" s="22"/>
      <c r="EP1246" s="22"/>
      <c r="EQ1246" s="22"/>
      <c r="ER1246" s="22"/>
      <c r="ES1246" s="22"/>
      <c r="ET1246" s="22"/>
      <c r="EU1246" s="22"/>
      <c r="EV1246" s="22"/>
      <c r="EW1246" s="22"/>
      <c r="EX1246" s="22"/>
      <c r="EY1246" s="22"/>
      <c r="EZ1246" s="22"/>
      <c r="FA1246" s="22"/>
      <c r="FB1246" s="22"/>
      <c r="FC1246" s="22"/>
      <c r="FD1246" s="22"/>
      <c r="FE1246" s="22"/>
      <c r="FF1246" s="22"/>
      <c r="FG1246" s="22"/>
      <c r="FH1246" s="22"/>
      <c r="FI1246" s="22"/>
      <c r="FJ1246" s="22"/>
      <c r="FK1246" s="22"/>
      <c r="FL1246" s="22"/>
      <c r="FM1246" s="22"/>
      <c r="FN1246" s="22"/>
      <c r="FO1246" s="22"/>
      <c r="FP1246" s="22"/>
      <c r="FQ1246" s="22"/>
      <c r="FR1246" s="22"/>
      <c r="FS1246" s="22"/>
      <c r="FT1246" s="22"/>
      <c r="FU1246" s="22"/>
      <c r="FV1246" s="22"/>
      <c r="FW1246" s="22"/>
      <c r="FX1246" s="22"/>
      <c r="FY1246" s="22"/>
      <c r="FZ1246" s="22"/>
      <c r="GA1246" s="22"/>
      <c r="GB1246" s="22"/>
      <c r="GC1246" s="22"/>
      <c r="GD1246" s="22"/>
      <c r="GE1246" s="22"/>
      <c r="GF1246" s="22"/>
      <c r="GG1246" s="22"/>
      <c r="GH1246" s="22"/>
      <c r="GI1246" s="22"/>
      <c r="GJ1246" s="22"/>
      <c r="GK1246" s="22"/>
      <c r="GL1246" s="22"/>
      <c r="GM1246" s="22"/>
      <c r="GN1246" s="22"/>
      <c r="GO1246" s="22"/>
      <c r="GP1246" s="22"/>
      <c r="GQ1246" s="22"/>
      <c r="GR1246" s="22"/>
      <c r="GS1246" s="22"/>
      <c r="GT1246" s="22"/>
      <c r="GU1246" s="22"/>
      <c r="GV1246" s="22"/>
      <c r="GW1246" s="22"/>
      <c r="GX1246" s="22"/>
      <c r="GY1246" s="22"/>
      <c r="GZ1246" s="22"/>
      <c r="HA1246" s="22"/>
      <c r="HB1246" s="22"/>
      <c r="HC1246" s="22"/>
      <c r="HD1246" s="22"/>
      <c r="HE1246" s="22"/>
      <c r="HF1246" s="22"/>
      <c r="HG1246" s="22"/>
      <c r="HH1246" s="22"/>
      <c r="HI1246" s="22"/>
      <c r="HJ1246" s="22"/>
      <c r="HK1246" s="22"/>
      <c r="HL1246" s="22"/>
      <c r="HM1246" s="22"/>
      <c r="HN1246" s="22"/>
      <c r="HO1246" s="22"/>
      <c r="HP1246" s="22"/>
      <c r="HQ1246" s="22"/>
      <c r="HR1246" s="22"/>
      <c r="HS1246" s="22"/>
      <c r="HT1246" s="22"/>
      <c r="HU1246" s="22"/>
      <c r="HV1246" s="22"/>
      <c r="HW1246" s="22"/>
      <c r="HX1246" s="22"/>
      <c r="HY1246" s="22"/>
      <c r="HZ1246" s="22"/>
      <c r="IA1246" s="22"/>
      <c r="IB1246" s="22"/>
      <c r="IC1246" s="22"/>
      <c r="ID1246" s="22"/>
      <c r="IE1246" s="22"/>
      <c r="IF1246" s="22"/>
      <c r="IG1246" s="22"/>
      <c r="IH1246" s="22"/>
      <c r="II1246" s="22"/>
      <c r="IJ1246" s="22"/>
      <c r="IK1246" s="22"/>
      <c r="IL1246" s="22"/>
      <c r="IM1246" s="22"/>
      <c r="IN1246" s="22"/>
      <c r="IO1246" s="22"/>
    </row>
    <row r="1247" spans="1:249">
      <c r="A1247" s="32"/>
      <c r="B1247" s="22"/>
      <c r="C1247" s="22"/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3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2"/>
      <c r="BL1247" s="22"/>
      <c r="BM1247" s="22"/>
      <c r="BN1247" s="22"/>
      <c r="BO1247" s="22"/>
      <c r="BP1247" s="22"/>
      <c r="BQ1247" s="22"/>
      <c r="BR1247" s="22"/>
      <c r="BS1247" s="22"/>
      <c r="BT1247" s="22"/>
      <c r="BU1247" s="22"/>
      <c r="BV1247" s="22"/>
      <c r="BW1247" s="22"/>
      <c r="BX1247" s="22"/>
      <c r="BY1247" s="22"/>
      <c r="BZ1247" s="22"/>
      <c r="CA1247" s="22"/>
      <c r="CB1247" s="22"/>
      <c r="CC1247" s="22"/>
      <c r="CD1247" s="22"/>
      <c r="CE1247" s="22"/>
      <c r="CF1247" s="22"/>
      <c r="CG1247" s="22"/>
      <c r="CH1247" s="22"/>
      <c r="CI1247" s="22"/>
      <c r="CJ1247" s="22"/>
      <c r="CK1247" s="22"/>
      <c r="CL1247" s="22"/>
      <c r="CM1247" s="22"/>
      <c r="CN1247" s="22"/>
      <c r="CO1247" s="22"/>
      <c r="CP1247" s="22"/>
      <c r="CQ1247" s="22"/>
      <c r="CR1247" s="22"/>
      <c r="CS1247" s="22"/>
      <c r="CT1247" s="22"/>
      <c r="CU1247" s="22"/>
      <c r="CV1247" s="22"/>
      <c r="CW1247" s="22"/>
      <c r="CX1247" s="22"/>
      <c r="CY1247" s="22"/>
      <c r="CZ1247" s="22"/>
      <c r="DA1247" s="22"/>
      <c r="DB1247" s="22"/>
      <c r="DC1247" s="22"/>
      <c r="DD1247" s="22"/>
      <c r="DE1247" s="22"/>
      <c r="DF1247" s="22"/>
      <c r="DG1247" s="22"/>
      <c r="DH1247" s="22"/>
      <c r="DI1247" s="22"/>
      <c r="DJ1247" s="22"/>
      <c r="DK1247" s="22"/>
      <c r="DL1247" s="22"/>
      <c r="DM1247" s="22"/>
      <c r="DN1247" s="22"/>
      <c r="DO1247" s="22"/>
      <c r="DP1247" s="22"/>
      <c r="DQ1247" s="22"/>
      <c r="DR1247" s="22"/>
      <c r="DS1247" s="22"/>
      <c r="DT1247" s="22"/>
      <c r="DU1247" s="22"/>
      <c r="DV1247" s="22"/>
      <c r="DW1247" s="22"/>
      <c r="DX1247" s="22"/>
      <c r="DY1247" s="22"/>
      <c r="DZ1247" s="22"/>
      <c r="EA1247" s="22"/>
      <c r="EB1247" s="22"/>
      <c r="EC1247" s="22"/>
      <c r="ED1247" s="22"/>
      <c r="EE1247" s="22"/>
      <c r="EF1247" s="22"/>
      <c r="EG1247" s="22"/>
      <c r="EH1247" s="22"/>
      <c r="EI1247" s="22"/>
      <c r="EJ1247" s="22"/>
      <c r="EK1247" s="22"/>
      <c r="EL1247" s="22"/>
      <c r="EM1247" s="22"/>
      <c r="EN1247" s="22"/>
      <c r="EO1247" s="22"/>
      <c r="EP1247" s="22"/>
      <c r="EQ1247" s="22"/>
      <c r="ER1247" s="22"/>
      <c r="ES1247" s="22"/>
      <c r="ET1247" s="22"/>
      <c r="EU1247" s="22"/>
      <c r="EV1247" s="22"/>
      <c r="EW1247" s="22"/>
      <c r="EX1247" s="22"/>
      <c r="EY1247" s="22"/>
      <c r="EZ1247" s="22"/>
      <c r="FA1247" s="22"/>
      <c r="FB1247" s="22"/>
      <c r="FC1247" s="22"/>
      <c r="FD1247" s="22"/>
      <c r="FE1247" s="22"/>
      <c r="FF1247" s="22"/>
      <c r="FG1247" s="22"/>
      <c r="FH1247" s="22"/>
      <c r="FI1247" s="22"/>
      <c r="FJ1247" s="22"/>
      <c r="FK1247" s="22"/>
      <c r="FL1247" s="22"/>
      <c r="FM1247" s="22"/>
      <c r="FN1247" s="22"/>
      <c r="FO1247" s="22"/>
      <c r="FP1247" s="22"/>
      <c r="FQ1247" s="22"/>
      <c r="FR1247" s="22"/>
      <c r="FS1247" s="22"/>
      <c r="FT1247" s="22"/>
      <c r="FU1247" s="22"/>
      <c r="FV1247" s="22"/>
      <c r="FW1247" s="22"/>
      <c r="FX1247" s="22"/>
      <c r="FY1247" s="22"/>
      <c r="FZ1247" s="22"/>
      <c r="GA1247" s="22"/>
      <c r="GB1247" s="22"/>
      <c r="GC1247" s="22"/>
      <c r="GD1247" s="22"/>
      <c r="GE1247" s="22"/>
      <c r="GF1247" s="22"/>
      <c r="GG1247" s="22"/>
      <c r="GH1247" s="22"/>
      <c r="GI1247" s="22"/>
      <c r="GJ1247" s="22"/>
      <c r="GK1247" s="22"/>
      <c r="GL1247" s="22"/>
      <c r="GM1247" s="22"/>
      <c r="GN1247" s="22"/>
      <c r="GO1247" s="22"/>
      <c r="GP1247" s="22"/>
      <c r="GQ1247" s="22"/>
      <c r="GR1247" s="22"/>
      <c r="GS1247" s="22"/>
      <c r="GT1247" s="22"/>
      <c r="GU1247" s="22"/>
      <c r="GV1247" s="22"/>
      <c r="GW1247" s="22"/>
      <c r="GX1247" s="22"/>
      <c r="GY1247" s="22"/>
      <c r="GZ1247" s="22"/>
      <c r="HA1247" s="22"/>
      <c r="HB1247" s="22"/>
      <c r="HC1247" s="22"/>
      <c r="HD1247" s="22"/>
      <c r="HE1247" s="22"/>
      <c r="HF1247" s="22"/>
      <c r="HG1247" s="22"/>
      <c r="HH1247" s="22"/>
      <c r="HI1247" s="22"/>
      <c r="HJ1247" s="22"/>
      <c r="HK1247" s="22"/>
      <c r="HL1247" s="22"/>
      <c r="HM1247" s="22"/>
      <c r="HN1247" s="22"/>
      <c r="HO1247" s="22"/>
      <c r="HP1247" s="22"/>
      <c r="HQ1247" s="22"/>
      <c r="HR1247" s="22"/>
      <c r="HS1247" s="22"/>
      <c r="HT1247" s="22"/>
      <c r="HU1247" s="22"/>
      <c r="HV1247" s="22"/>
      <c r="HW1247" s="22"/>
      <c r="HX1247" s="22"/>
      <c r="HY1247" s="22"/>
      <c r="HZ1247" s="22"/>
      <c r="IA1247" s="22"/>
      <c r="IB1247" s="22"/>
      <c r="IC1247" s="22"/>
      <c r="ID1247" s="22"/>
      <c r="IE1247" s="22"/>
      <c r="IF1247" s="22"/>
      <c r="IG1247" s="22"/>
      <c r="IH1247" s="22"/>
      <c r="II1247" s="22"/>
      <c r="IJ1247" s="22"/>
      <c r="IK1247" s="22"/>
      <c r="IL1247" s="22"/>
      <c r="IM1247" s="22"/>
      <c r="IN1247" s="22"/>
      <c r="IO1247" s="22"/>
    </row>
    <row r="1248" spans="1:249">
      <c r="A1248" s="32"/>
      <c r="B1248" s="22"/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D1248" s="3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2"/>
      <c r="BL1248" s="22"/>
      <c r="BM1248" s="22"/>
      <c r="BN1248" s="22"/>
      <c r="BO1248" s="22"/>
      <c r="BP1248" s="22"/>
      <c r="BQ1248" s="22"/>
      <c r="BR1248" s="22"/>
      <c r="BS1248" s="22"/>
      <c r="BT1248" s="22"/>
      <c r="BU1248" s="22"/>
      <c r="BV1248" s="22"/>
      <c r="BW1248" s="22"/>
      <c r="BX1248" s="22"/>
      <c r="BY1248" s="22"/>
      <c r="BZ1248" s="22"/>
      <c r="CA1248" s="22"/>
      <c r="CB1248" s="22"/>
      <c r="CC1248" s="22"/>
      <c r="CD1248" s="22"/>
      <c r="CE1248" s="22"/>
      <c r="CF1248" s="22"/>
      <c r="CG1248" s="22"/>
      <c r="CH1248" s="22"/>
      <c r="CI1248" s="22"/>
      <c r="CJ1248" s="22"/>
      <c r="CK1248" s="22"/>
      <c r="CL1248" s="22"/>
      <c r="CM1248" s="22"/>
      <c r="CN1248" s="22"/>
      <c r="CO1248" s="22"/>
      <c r="CP1248" s="22"/>
      <c r="CQ1248" s="22"/>
      <c r="CR1248" s="22"/>
      <c r="CS1248" s="22"/>
      <c r="CT1248" s="22"/>
      <c r="CU1248" s="22"/>
      <c r="CV1248" s="22"/>
      <c r="CW1248" s="22"/>
      <c r="CX1248" s="22"/>
      <c r="CY1248" s="22"/>
      <c r="CZ1248" s="22"/>
      <c r="DA1248" s="22"/>
      <c r="DB1248" s="22"/>
      <c r="DC1248" s="22"/>
      <c r="DD1248" s="22"/>
      <c r="DE1248" s="22"/>
      <c r="DF1248" s="22"/>
      <c r="DG1248" s="22"/>
      <c r="DH1248" s="22"/>
      <c r="DI1248" s="22"/>
      <c r="DJ1248" s="22"/>
      <c r="DK1248" s="22"/>
      <c r="DL1248" s="22"/>
      <c r="DM1248" s="22"/>
      <c r="DN1248" s="22"/>
      <c r="DO1248" s="22"/>
      <c r="DP1248" s="22"/>
      <c r="DQ1248" s="22"/>
      <c r="DR1248" s="22"/>
      <c r="DS1248" s="22"/>
      <c r="DT1248" s="22"/>
      <c r="DU1248" s="22"/>
      <c r="DV1248" s="22"/>
      <c r="DW1248" s="22"/>
      <c r="DX1248" s="22"/>
      <c r="DY1248" s="22"/>
      <c r="DZ1248" s="22"/>
      <c r="EA1248" s="22"/>
      <c r="EB1248" s="22"/>
      <c r="EC1248" s="22"/>
      <c r="ED1248" s="22"/>
      <c r="EE1248" s="22"/>
      <c r="EF1248" s="22"/>
      <c r="EG1248" s="22"/>
      <c r="EH1248" s="22"/>
      <c r="EI1248" s="22"/>
      <c r="EJ1248" s="22"/>
      <c r="EK1248" s="22"/>
      <c r="EL1248" s="22"/>
      <c r="EM1248" s="22"/>
      <c r="EN1248" s="22"/>
      <c r="EO1248" s="22"/>
      <c r="EP1248" s="22"/>
      <c r="EQ1248" s="22"/>
      <c r="ER1248" s="22"/>
      <c r="ES1248" s="22"/>
      <c r="ET1248" s="22"/>
      <c r="EU1248" s="22"/>
      <c r="EV1248" s="22"/>
      <c r="EW1248" s="22"/>
      <c r="EX1248" s="22"/>
      <c r="EY1248" s="22"/>
      <c r="EZ1248" s="22"/>
      <c r="FA1248" s="22"/>
      <c r="FB1248" s="22"/>
      <c r="FC1248" s="22"/>
      <c r="FD1248" s="22"/>
      <c r="FE1248" s="22"/>
      <c r="FF1248" s="22"/>
      <c r="FG1248" s="22"/>
      <c r="FH1248" s="22"/>
      <c r="FI1248" s="22"/>
      <c r="FJ1248" s="22"/>
      <c r="FK1248" s="22"/>
      <c r="FL1248" s="22"/>
      <c r="FM1248" s="22"/>
      <c r="FN1248" s="22"/>
      <c r="FO1248" s="22"/>
      <c r="FP1248" s="22"/>
      <c r="FQ1248" s="22"/>
      <c r="FR1248" s="22"/>
      <c r="FS1248" s="22"/>
      <c r="FT1248" s="22"/>
      <c r="FU1248" s="22"/>
      <c r="FV1248" s="22"/>
      <c r="FW1248" s="22"/>
      <c r="FX1248" s="22"/>
      <c r="FY1248" s="22"/>
      <c r="FZ1248" s="22"/>
      <c r="GA1248" s="22"/>
      <c r="GB1248" s="22"/>
      <c r="GC1248" s="22"/>
      <c r="GD1248" s="22"/>
      <c r="GE1248" s="22"/>
      <c r="GF1248" s="22"/>
      <c r="GG1248" s="22"/>
      <c r="GH1248" s="22"/>
      <c r="GI1248" s="22"/>
      <c r="GJ1248" s="22"/>
      <c r="GK1248" s="22"/>
      <c r="GL1248" s="22"/>
      <c r="GM1248" s="22"/>
      <c r="GN1248" s="22"/>
      <c r="GO1248" s="22"/>
      <c r="GP1248" s="22"/>
      <c r="GQ1248" s="22"/>
      <c r="GR1248" s="22"/>
      <c r="GS1248" s="22"/>
      <c r="GT1248" s="22"/>
      <c r="GU1248" s="22"/>
      <c r="GV1248" s="22"/>
      <c r="GW1248" s="22"/>
      <c r="GX1248" s="22"/>
      <c r="GY1248" s="22"/>
      <c r="GZ1248" s="22"/>
      <c r="HA1248" s="22"/>
      <c r="HB1248" s="22"/>
      <c r="HC1248" s="22"/>
      <c r="HD1248" s="22"/>
      <c r="HE1248" s="22"/>
      <c r="HF1248" s="22"/>
      <c r="HG1248" s="22"/>
      <c r="HH1248" s="22"/>
      <c r="HI1248" s="22"/>
      <c r="HJ1248" s="22"/>
      <c r="HK1248" s="22"/>
      <c r="HL1248" s="22"/>
      <c r="HM1248" s="22"/>
      <c r="HN1248" s="22"/>
      <c r="HO1248" s="22"/>
      <c r="HP1248" s="22"/>
      <c r="HQ1248" s="22"/>
      <c r="HR1248" s="22"/>
      <c r="HS1248" s="22"/>
      <c r="HT1248" s="22"/>
      <c r="HU1248" s="22"/>
      <c r="HV1248" s="22"/>
      <c r="HW1248" s="22"/>
      <c r="HX1248" s="22"/>
      <c r="HY1248" s="22"/>
      <c r="HZ1248" s="22"/>
      <c r="IA1248" s="22"/>
      <c r="IB1248" s="22"/>
      <c r="IC1248" s="22"/>
      <c r="ID1248" s="22"/>
      <c r="IE1248" s="22"/>
      <c r="IF1248" s="22"/>
      <c r="IG1248" s="22"/>
      <c r="IH1248" s="22"/>
      <c r="II1248" s="22"/>
      <c r="IJ1248" s="22"/>
      <c r="IK1248" s="22"/>
      <c r="IL1248" s="22"/>
      <c r="IM1248" s="22"/>
      <c r="IN1248" s="22"/>
      <c r="IO1248" s="22"/>
    </row>
    <row r="1249" spans="1:249">
      <c r="A1249" s="32"/>
      <c r="B1249" s="22"/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3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  <c r="CC1249" s="22"/>
      <c r="CD1249" s="22"/>
      <c r="CE1249" s="22"/>
      <c r="CF1249" s="22"/>
      <c r="CG1249" s="22"/>
      <c r="CH1249" s="22"/>
      <c r="CI1249" s="22"/>
      <c r="CJ1249" s="22"/>
      <c r="CK1249" s="22"/>
      <c r="CL1249" s="22"/>
      <c r="CM1249" s="22"/>
      <c r="CN1249" s="22"/>
      <c r="CO1249" s="22"/>
      <c r="CP1249" s="22"/>
      <c r="CQ1249" s="22"/>
      <c r="CR1249" s="22"/>
      <c r="CS1249" s="22"/>
      <c r="CT1249" s="22"/>
      <c r="CU1249" s="22"/>
      <c r="CV1249" s="22"/>
      <c r="CW1249" s="22"/>
      <c r="CX1249" s="22"/>
      <c r="CY1249" s="22"/>
      <c r="CZ1249" s="22"/>
      <c r="DA1249" s="22"/>
      <c r="DB1249" s="22"/>
      <c r="DC1249" s="22"/>
      <c r="DD1249" s="22"/>
      <c r="DE1249" s="22"/>
      <c r="DF1249" s="22"/>
      <c r="DG1249" s="22"/>
      <c r="DH1249" s="22"/>
      <c r="DI1249" s="22"/>
      <c r="DJ1249" s="22"/>
      <c r="DK1249" s="22"/>
      <c r="DL1249" s="22"/>
      <c r="DM1249" s="22"/>
      <c r="DN1249" s="22"/>
      <c r="DO1249" s="22"/>
      <c r="DP1249" s="22"/>
      <c r="DQ1249" s="22"/>
      <c r="DR1249" s="22"/>
      <c r="DS1249" s="22"/>
      <c r="DT1249" s="22"/>
      <c r="DU1249" s="22"/>
      <c r="DV1249" s="22"/>
      <c r="DW1249" s="22"/>
      <c r="DX1249" s="22"/>
      <c r="DY1249" s="22"/>
      <c r="DZ1249" s="22"/>
      <c r="EA1249" s="22"/>
      <c r="EB1249" s="22"/>
      <c r="EC1249" s="22"/>
      <c r="ED1249" s="22"/>
      <c r="EE1249" s="22"/>
      <c r="EF1249" s="22"/>
      <c r="EG1249" s="22"/>
      <c r="EH1249" s="22"/>
      <c r="EI1249" s="22"/>
      <c r="EJ1249" s="22"/>
      <c r="EK1249" s="22"/>
      <c r="EL1249" s="22"/>
      <c r="EM1249" s="22"/>
      <c r="EN1249" s="22"/>
      <c r="EO1249" s="22"/>
      <c r="EP1249" s="22"/>
      <c r="EQ1249" s="22"/>
      <c r="ER1249" s="22"/>
      <c r="ES1249" s="22"/>
      <c r="ET1249" s="22"/>
      <c r="EU1249" s="22"/>
      <c r="EV1249" s="22"/>
      <c r="EW1249" s="22"/>
      <c r="EX1249" s="22"/>
      <c r="EY1249" s="22"/>
      <c r="EZ1249" s="22"/>
      <c r="FA1249" s="22"/>
      <c r="FB1249" s="22"/>
      <c r="FC1249" s="22"/>
      <c r="FD1249" s="22"/>
      <c r="FE1249" s="22"/>
      <c r="FF1249" s="22"/>
      <c r="FG1249" s="22"/>
      <c r="FH1249" s="22"/>
      <c r="FI1249" s="22"/>
      <c r="FJ1249" s="22"/>
      <c r="FK1249" s="22"/>
      <c r="FL1249" s="22"/>
      <c r="FM1249" s="22"/>
      <c r="FN1249" s="22"/>
      <c r="FO1249" s="22"/>
      <c r="FP1249" s="22"/>
      <c r="FQ1249" s="22"/>
      <c r="FR1249" s="22"/>
      <c r="FS1249" s="22"/>
      <c r="FT1249" s="22"/>
      <c r="FU1249" s="22"/>
      <c r="FV1249" s="22"/>
      <c r="FW1249" s="22"/>
      <c r="FX1249" s="22"/>
      <c r="FY1249" s="22"/>
      <c r="FZ1249" s="22"/>
      <c r="GA1249" s="22"/>
      <c r="GB1249" s="22"/>
      <c r="GC1249" s="22"/>
      <c r="GD1249" s="22"/>
      <c r="GE1249" s="22"/>
      <c r="GF1249" s="22"/>
      <c r="GG1249" s="22"/>
      <c r="GH1249" s="22"/>
      <c r="GI1249" s="22"/>
      <c r="GJ1249" s="22"/>
      <c r="GK1249" s="22"/>
      <c r="GL1249" s="22"/>
      <c r="GM1249" s="22"/>
      <c r="GN1249" s="22"/>
      <c r="GO1249" s="22"/>
      <c r="GP1249" s="22"/>
      <c r="GQ1249" s="22"/>
      <c r="GR1249" s="22"/>
      <c r="GS1249" s="22"/>
      <c r="GT1249" s="22"/>
      <c r="GU1249" s="22"/>
      <c r="GV1249" s="22"/>
      <c r="GW1249" s="22"/>
      <c r="GX1249" s="22"/>
      <c r="GY1249" s="22"/>
      <c r="GZ1249" s="22"/>
      <c r="HA1249" s="22"/>
      <c r="HB1249" s="22"/>
      <c r="HC1249" s="22"/>
      <c r="HD1249" s="22"/>
      <c r="HE1249" s="22"/>
      <c r="HF1249" s="22"/>
      <c r="HG1249" s="22"/>
      <c r="HH1249" s="22"/>
      <c r="HI1249" s="22"/>
      <c r="HJ1249" s="22"/>
      <c r="HK1249" s="22"/>
      <c r="HL1249" s="22"/>
      <c r="HM1249" s="22"/>
      <c r="HN1249" s="22"/>
      <c r="HO1249" s="22"/>
      <c r="HP1249" s="22"/>
      <c r="HQ1249" s="22"/>
      <c r="HR1249" s="22"/>
      <c r="HS1249" s="22"/>
      <c r="HT1249" s="22"/>
      <c r="HU1249" s="22"/>
      <c r="HV1249" s="22"/>
      <c r="HW1249" s="22"/>
      <c r="HX1249" s="22"/>
      <c r="HY1249" s="22"/>
      <c r="HZ1249" s="22"/>
      <c r="IA1249" s="22"/>
      <c r="IB1249" s="22"/>
      <c r="IC1249" s="22"/>
      <c r="ID1249" s="22"/>
      <c r="IE1249" s="22"/>
      <c r="IF1249" s="22"/>
      <c r="IG1249" s="22"/>
      <c r="IH1249" s="22"/>
      <c r="II1249" s="22"/>
      <c r="IJ1249" s="22"/>
      <c r="IK1249" s="22"/>
      <c r="IL1249" s="22"/>
      <c r="IM1249" s="22"/>
      <c r="IN1249" s="22"/>
      <c r="IO1249" s="22"/>
    </row>
    <row r="1250" spans="1:249">
      <c r="A1250" s="32"/>
      <c r="B1250" s="22"/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D1250" s="3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  <c r="CC1250" s="22"/>
      <c r="CD1250" s="22"/>
      <c r="CE1250" s="22"/>
      <c r="CF1250" s="22"/>
      <c r="CG1250" s="22"/>
      <c r="CH1250" s="22"/>
      <c r="CI1250" s="22"/>
      <c r="CJ1250" s="22"/>
      <c r="CK1250" s="22"/>
      <c r="CL1250" s="22"/>
      <c r="CM1250" s="22"/>
      <c r="CN1250" s="22"/>
      <c r="CO1250" s="22"/>
      <c r="CP1250" s="22"/>
      <c r="CQ1250" s="22"/>
      <c r="CR1250" s="22"/>
      <c r="CS1250" s="22"/>
      <c r="CT1250" s="22"/>
      <c r="CU1250" s="22"/>
      <c r="CV1250" s="22"/>
      <c r="CW1250" s="22"/>
      <c r="CX1250" s="22"/>
      <c r="CY1250" s="22"/>
      <c r="CZ1250" s="22"/>
      <c r="DA1250" s="22"/>
      <c r="DB1250" s="22"/>
      <c r="DC1250" s="22"/>
      <c r="DD1250" s="22"/>
      <c r="DE1250" s="22"/>
      <c r="DF1250" s="22"/>
      <c r="DG1250" s="22"/>
      <c r="DH1250" s="22"/>
      <c r="DI1250" s="22"/>
      <c r="DJ1250" s="22"/>
      <c r="DK1250" s="22"/>
      <c r="DL1250" s="22"/>
      <c r="DM1250" s="22"/>
      <c r="DN1250" s="22"/>
      <c r="DO1250" s="22"/>
      <c r="DP1250" s="22"/>
      <c r="DQ1250" s="22"/>
      <c r="DR1250" s="22"/>
      <c r="DS1250" s="22"/>
      <c r="DT1250" s="22"/>
      <c r="DU1250" s="22"/>
      <c r="DV1250" s="22"/>
      <c r="DW1250" s="22"/>
      <c r="DX1250" s="22"/>
      <c r="DY1250" s="22"/>
      <c r="DZ1250" s="22"/>
      <c r="EA1250" s="22"/>
      <c r="EB1250" s="22"/>
      <c r="EC1250" s="22"/>
      <c r="ED1250" s="22"/>
      <c r="EE1250" s="22"/>
      <c r="EF1250" s="22"/>
      <c r="EG1250" s="22"/>
      <c r="EH1250" s="22"/>
      <c r="EI1250" s="22"/>
      <c r="EJ1250" s="22"/>
      <c r="EK1250" s="22"/>
      <c r="EL1250" s="22"/>
      <c r="EM1250" s="22"/>
      <c r="EN1250" s="22"/>
      <c r="EO1250" s="22"/>
      <c r="EP1250" s="22"/>
      <c r="EQ1250" s="22"/>
      <c r="ER1250" s="22"/>
      <c r="ES1250" s="22"/>
      <c r="ET1250" s="22"/>
      <c r="EU1250" s="22"/>
      <c r="EV1250" s="22"/>
      <c r="EW1250" s="22"/>
      <c r="EX1250" s="22"/>
      <c r="EY1250" s="22"/>
      <c r="EZ1250" s="22"/>
      <c r="FA1250" s="22"/>
      <c r="FB1250" s="22"/>
      <c r="FC1250" s="22"/>
      <c r="FD1250" s="22"/>
      <c r="FE1250" s="22"/>
      <c r="FF1250" s="22"/>
      <c r="FG1250" s="22"/>
      <c r="FH1250" s="22"/>
      <c r="FI1250" s="22"/>
      <c r="FJ1250" s="22"/>
      <c r="FK1250" s="22"/>
      <c r="FL1250" s="22"/>
      <c r="FM1250" s="22"/>
      <c r="FN1250" s="22"/>
      <c r="FO1250" s="22"/>
      <c r="FP1250" s="22"/>
      <c r="FQ1250" s="22"/>
      <c r="FR1250" s="22"/>
      <c r="FS1250" s="22"/>
      <c r="FT1250" s="22"/>
      <c r="FU1250" s="22"/>
      <c r="FV1250" s="22"/>
      <c r="FW1250" s="22"/>
      <c r="FX1250" s="22"/>
      <c r="FY1250" s="22"/>
      <c r="FZ1250" s="22"/>
      <c r="GA1250" s="22"/>
      <c r="GB1250" s="22"/>
      <c r="GC1250" s="22"/>
      <c r="GD1250" s="22"/>
      <c r="GE1250" s="22"/>
      <c r="GF1250" s="22"/>
      <c r="GG1250" s="22"/>
      <c r="GH1250" s="22"/>
      <c r="GI1250" s="22"/>
      <c r="GJ1250" s="22"/>
      <c r="GK1250" s="22"/>
      <c r="GL1250" s="22"/>
      <c r="GM1250" s="22"/>
      <c r="GN1250" s="22"/>
      <c r="GO1250" s="22"/>
      <c r="GP1250" s="22"/>
      <c r="GQ1250" s="22"/>
      <c r="GR1250" s="22"/>
      <c r="GS1250" s="22"/>
      <c r="GT1250" s="22"/>
      <c r="GU1250" s="22"/>
      <c r="GV1250" s="22"/>
      <c r="GW1250" s="22"/>
      <c r="GX1250" s="22"/>
      <c r="GY1250" s="22"/>
      <c r="GZ1250" s="22"/>
      <c r="HA1250" s="22"/>
      <c r="HB1250" s="22"/>
      <c r="HC1250" s="22"/>
      <c r="HD1250" s="22"/>
      <c r="HE1250" s="22"/>
      <c r="HF1250" s="22"/>
      <c r="HG1250" s="22"/>
      <c r="HH1250" s="22"/>
      <c r="HI1250" s="22"/>
      <c r="HJ1250" s="22"/>
      <c r="HK1250" s="22"/>
      <c r="HL1250" s="22"/>
      <c r="HM1250" s="22"/>
      <c r="HN1250" s="22"/>
      <c r="HO1250" s="22"/>
      <c r="HP1250" s="22"/>
      <c r="HQ1250" s="22"/>
      <c r="HR1250" s="22"/>
      <c r="HS1250" s="22"/>
      <c r="HT1250" s="22"/>
      <c r="HU1250" s="22"/>
      <c r="HV1250" s="22"/>
      <c r="HW1250" s="22"/>
      <c r="HX1250" s="22"/>
      <c r="HY1250" s="22"/>
      <c r="HZ1250" s="22"/>
      <c r="IA1250" s="22"/>
      <c r="IB1250" s="22"/>
      <c r="IC1250" s="22"/>
      <c r="ID1250" s="22"/>
      <c r="IE1250" s="22"/>
      <c r="IF1250" s="22"/>
      <c r="IG1250" s="22"/>
      <c r="IH1250" s="22"/>
      <c r="II1250" s="22"/>
      <c r="IJ1250" s="22"/>
      <c r="IK1250" s="22"/>
      <c r="IL1250" s="22"/>
      <c r="IM1250" s="22"/>
      <c r="IN1250" s="22"/>
      <c r="IO1250" s="22"/>
    </row>
    <row r="1251" spans="1:249">
      <c r="A1251" s="32"/>
      <c r="B1251" s="22"/>
      <c r="C1251" s="22"/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3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  <c r="CV1251" s="22"/>
      <c r="CW1251" s="22"/>
      <c r="CX1251" s="22"/>
      <c r="CY1251" s="22"/>
      <c r="CZ1251" s="22"/>
      <c r="DA1251" s="22"/>
      <c r="DB1251" s="22"/>
      <c r="DC1251" s="22"/>
      <c r="DD1251" s="22"/>
      <c r="DE1251" s="22"/>
      <c r="DF1251" s="22"/>
      <c r="DG1251" s="22"/>
      <c r="DH1251" s="22"/>
      <c r="DI1251" s="22"/>
      <c r="DJ1251" s="22"/>
      <c r="DK1251" s="22"/>
      <c r="DL1251" s="22"/>
      <c r="DM1251" s="22"/>
      <c r="DN1251" s="22"/>
      <c r="DO1251" s="22"/>
      <c r="DP1251" s="22"/>
      <c r="DQ1251" s="22"/>
      <c r="DR1251" s="22"/>
      <c r="DS1251" s="22"/>
      <c r="DT1251" s="22"/>
      <c r="DU1251" s="22"/>
      <c r="DV1251" s="22"/>
      <c r="DW1251" s="22"/>
      <c r="DX1251" s="22"/>
      <c r="DY1251" s="22"/>
      <c r="DZ1251" s="22"/>
      <c r="EA1251" s="22"/>
      <c r="EB1251" s="22"/>
      <c r="EC1251" s="22"/>
      <c r="ED1251" s="22"/>
      <c r="EE1251" s="22"/>
      <c r="EF1251" s="22"/>
      <c r="EG1251" s="22"/>
      <c r="EH1251" s="22"/>
      <c r="EI1251" s="22"/>
      <c r="EJ1251" s="22"/>
      <c r="EK1251" s="22"/>
      <c r="EL1251" s="22"/>
      <c r="EM1251" s="22"/>
      <c r="EN1251" s="22"/>
      <c r="EO1251" s="22"/>
      <c r="EP1251" s="22"/>
      <c r="EQ1251" s="22"/>
      <c r="ER1251" s="22"/>
      <c r="ES1251" s="22"/>
      <c r="ET1251" s="22"/>
      <c r="EU1251" s="22"/>
      <c r="EV1251" s="22"/>
      <c r="EW1251" s="22"/>
      <c r="EX1251" s="22"/>
      <c r="EY1251" s="22"/>
      <c r="EZ1251" s="22"/>
      <c r="FA1251" s="22"/>
      <c r="FB1251" s="22"/>
      <c r="FC1251" s="22"/>
      <c r="FD1251" s="22"/>
      <c r="FE1251" s="22"/>
      <c r="FF1251" s="22"/>
      <c r="FG1251" s="22"/>
      <c r="FH1251" s="22"/>
      <c r="FI1251" s="22"/>
      <c r="FJ1251" s="22"/>
      <c r="FK1251" s="22"/>
      <c r="FL1251" s="22"/>
      <c r="FM1251" s="22"/>
      <c r="FN1251" s="22"/>
      <c r="FO1251" s="22"/>
      <c r="FP1251" s="22"/>
      <c r="FQ1251" s="22"/>
      <c r="FR1251" s="22"/>
      <c r="FS1251" s="22"/>
      <c r="FT1251" s="22"/>
      <c r="FU1251" s="22"/>
      <c r="FV1251" s="22"/>
      <c r="FW1251" s="22"/>
      <c r="FX1251" s="22"/>
      <c r="FY1251" s="22"/>
      <c r="FZ1251" s="22"/>
      <c r="GA1251" s="22"/>
      <c r="GB1251" s="22"/>
      <c r="GC1251" s="22"/>
      <c r="GD1251" s="22"/>
      <c r="GE1251" s="22"/>
      <c r="GF1251" s="22"/>
      <c r="GG1251" s="22"/>
      <c r="GH1251" s="22"/>
      <c r="GI1251" s="22"/>
      <c r="GJ1251" s="22"/>
      <c r="GK1251" s="22"/>
      <c r="GL1251" s="22"/>
      <c r="GM1251" s="22"/>
      <c r="GN1251" s="22"/>
      <c r="GO1251" s="22"/>
      <c r="GP1251" s="22"/>
      <c r="GQ1251" s="22"/>
      <c r="GR1251" s="22"/>
      <c r="GS1251" s="22"/>
      <c r="GT1251" s="22"/>
      <c r="GU1251" s="22"/>
      <c r="GV1251" s="22"/>
      <c r="GW1251" s="22"/>
      <c r="GX1251" s="22"/>
      <c r="GY1251" s="22"/>
      <c r="GZ1251" s="22"/>
      <c r="HA1251" s="22"/>
      <c r="HB1251" s="22"/>
      <c r="HC1251" s="22"/>
      <c r="HD1251" s="22"/>
      <c r="HE1251" s="22"/>
      <c r="HF1251" s="22"/>
      <c r="HG1251" s="22"/>
      <c r="HH1251" s="22"/>
      <c r="HI1251" s="22"/>
      <c r="HJ1251" s="22"/>
      <c r="HK1251" s="22"/>
      <c r="HL1251" s="22"/>
      <c r="HM1251" s="22"/>
      <c r="HN1251" s="22"/>
      <c r="HO1251" s="22"/>
      <c r="HP1251" s="22"/>
      <c r="HQ1251" s="22"/>
      <c r="HR1251" s="22"/>
      <c r="HS1251" s="22"/>
      <c r="HT1251" s="22"/>
      <c r="HU1251" s="22"/>
      <c r="HV1251" s="22"/>
      <c r="HW1251" s="22"/>
      <c r="HX1251" s="22"/>
      <c r="HY1251" s="22"/>
      <c r="HZ1251" s="22"/>
      <c r="IA1251" s="22"/>
      <c r="IB1251" s="22"/>
      <c r="IC1251" s="22"/>
      <c r="ID1251" s="22"/>
      <c r="IE1251" s="22"/>
      <c r="IF1251" s="22"/>
      <c r="IG1251" s="22"/>
      <c r="IH1251" s="22"/>
      <c r="II1251" s="22"/>
      <c r="IJ1251" s="22"/>
      <c r="IK1251" s="22"/>
      <c r="IL1251" s="22"/>
      <c r="IM1251" s="22"/>
      <c r="IN1251" s="22"/>
      <c r="IO1251" s="22"/>
    </row>
    <row r="1252" spans="1:249">
      <c r="A1252" s="32"/>
      <c r="B1252" s="22"/>
      <c r="C1252" s="22"/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3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  <c r="CC1252" s="22"/>
      <c r="CD1252" s="22"/>
      <c r="CE1252" s="22"/>
      <c r="CF1252" s="22"/>
      <c r="CG1252" s="22"/>
      <c r="CH1252" s="22"/>
      <c r="CI1252" s="22"/>
      <c r="CJ1252" s="22"/>
      <c r="CK1252" s="22"/>
      <c r="CL1252" s="22"/>
      <c r="CM1252" s="22"/>
      <c r="CN1252" s="22"/>
      <c r="CO1252" s="22"/>
      <c r="CP1252" s="22"/>
      <c r="CQ1252" s="22"/>
      <c r="CR1252" s="22"/>
      <c r="CS1252" s="22"/>
      <c r="CT1252" s="22"/>
      <c r="CU1252" s="22"/>
      <c r="CV1252" s="22"/>
      <c r="CW1252" s="22"/>
      <c r="CX1252" s="22"/>
      <c r="CY1252" s="22"/>
      <c r="CZ1252" s="22"/>
      <c r="DA1252" s="22"/>
      <c r="DB1252" s="22"/>
      <c r="DC1252" s="22"/>
      <c r="DD1252" s="22"/>
      <c r="DE1252" s="22"/>
      <c r="DF1252" s="22"/>
      <c r="DG1252" s="22"/>
      <c r="DH1252" s="22"/>
      <c r="DI1252" s="22"/>
      <c r="DJ1252" s="22"/>
      <c r="DK1252" s="22"/>
      <c r="DL1252" s="22"/>
      <c r="DM1252" s="22"/>
      <c r="DN1252" s="22"/>
      <c r="DO1252" s="22"/>
      <c r="DP1252" s="22"/>
      <c r="DQ1252" s="22"/>
      <c r="DR1252" s="22"/>
      <c r="DS1252" s="22"/>
      <c r="DT1252" s="22"/>
      <c r="DU1252" s="22"/>
      <c r="DV1252" s="22"/>
      <c r="DW1252" s="22"/>
      <c r="DX1252" s="22"/>
      <c r="DY1252" s="22"/>
      <c r="DZ1252" s="22"/>
      <c r="EA1252" s="22"/>
      <c r="EB1252" s="22"/>
      <c r="EC1252" s="22"/>
      <c r="ED1252" s="22"/>
      <c r="EE1252" s="22"/>
      <c r="EF1252" s="22"/>
      <c r="EG1252" s="22"/>
      <c r="EH1252" s="22"/>
      <c r="EI1252" s="22"/>
      <c r="EJ1252" s="22"/>
      <c r="EK1252" s="22"/>
      <c r="EL1252" s="22"/>
      <c r="EM1252" s="22"/>
      <c r="EN1252" s="22"/>
      <c r="EO1252" s="22"/>
      <c r="EP1252" s="22"/>
      <c r="EQ1252" s="22"/>
      <c r="ER1252" s="22"/>
      <c r="ES1252" s="22"/>
      <c r="ET1252" s="22"/>
      <c r="EU1252" s="22"/>
      <c r="EV1252" s="22"/>
      <c r="EW1252" s="22"/>
      <c r="EX1252" s="22"/>
      <c r="EY1252" s="22"/>
      <c r="EZ1252" s="22"/>
      <c r="FA1252" s="22"/>
      <c r="FB1252" s="22"/>
      <c r="FC1252" s="22"/>
      <c r="FD1252" s="22"/>
      <c r="FE1252" s="22"/>
      <c r="FF1252" s="22"/>
      <c r="FG1252" s="22"/>
      <c r="FH1252" s="22"/>
      <c r="FI1252" s="22"/>
      <c r="FJ1252" s="22"/>
      <c r="FK1252" s="22"/>
      <c r="FL1252" s="22"/>
      <c r="FM1252" s="22"/>
      <c r="FN1252" s="22"/>
      <c r="FO1252" s="22"/>
      <c r="FP1252" s="22"/>
      <c r="FQ1252" s="22"/>
      <c r="FR1252" s="22"/>
      <c r="FS1252" s="22"/>
      <c r="FT1252" s="22"/>
      <c r="FU1252" s="22"/>
      <c r="FV1252" s="22"/>
      <c r="FW1252" s="22"/>
      <c r="FX1252" s="22"/>
      <c r="FY1252" s="22"/>
      <c r="FZ1252" s="22"/>
      <c r="GA1252" s="22"/>
      <c r="GB1252" s="22"/>
      <c r="GC1252" s="22"/>
      <c r="GD1252" s="22"/>
      <c r="GE1252" s="22"/>
      <c r="GF1252" s="22"/>
      <c r="GG1252" s="22"/>
      <c r="GH1252" s="22"/>
      <c r="GI1252" s="22"/>
      <c r="GJ1252" s="22"/>
      <c r="GK1252" s="22"/>
      <c r="GL1252" s="22"/>
      <c r="GM1252" s="22"/>
      <c r="GN1252" s="22"/>
      <c r="GO1252" s="22"/>
      <c r="GP1252" s="22"/>
      <c r="GQ1252" s="22"/>
      <c r="GR1252" s="22"/>
      <c r="GS1252" s="22"/>
      <c r="GT1252" s="22"/>
      <c r="GU1252" s="22"/>
      <c r="GV1252" s="22"/>
      <c r="GW1252" s="22"/>
      <c r="GX1252" s="22"/>
      <c r="GY1252" s="22"/>
      <c r="GZ1252" s="22"/>
      <c r="HA1252" s="22"/>
      <c r="HB1252" s="22"/>
      <c r="HC1252" s="22"/>
      <c r="HD1252" s="22"/>
      <c r="HE1252" s="22"/>
      <c r="HF1252" s="22"/>
      <c r="HG1252" s="22"/>
      <c r="HH1252" s="22"/>
      <c r="HI1252" s="22"/>
      <c r="HJ1252" s="22"/>
      <c r="HK1252" s="22"/>
      <c r="HL1252" s="22"/>
      <c r="HM1252" s="22"/>
      <c r="HN1252" s="22"/>
      <c r="HO1252" s="22"/>
      <c r="HP1252" s="22"/>
      <c r="HQ1252" s="22"/>
      <c r="HR1252" s="22"/>
      <c r="HS1252" s="22"/>
      <c r="HT1252" s="22"/>
      <c r="HU1252" s="22"/>
      <c r="HV1252" s="22"/>
      <c r="HW1252" s="22"/>
      <c r="HX1252" s="22"/>
      <c r="HY1252" s="22"/>
      <c r="HZ1252" s="22"/>
      <c r="IA1252" s="22"/>
      <c r="IB1252" s="22"/>
      <c r="IC1252" s="22"/>
      <c r="ID1252" s="22"/>
      <c r="IE1252" s="22"/>
      <c r="IF1252" s="22"/>
      <c r="IG1252" s="22"/>
      <c r="IH1252" s="22"/>
      <c r="II1252" s="22"/>
      <c r="IJ1252" s="22"/>
      <c r="IK1252" s="22"/>
      <c r="IL1252" s="22"/>
      <c r="IM1252" s="22"/>
      <c r="IN1252" s="22"/>
      <c r="IO1252" s="22"/>
    </row>
    <row r="1253" spans="1:249">
      <c r="A1253" s="32"/>
      <c r="B1253" s="22"/>
      <c r="C1253" s="22"/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3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  <c r="CC1253" s="22"/>
      <c r="CD1253" s="22"/>
      <c r="CE1253" s="22"/>
      <c r="CF1253" s="22"/>
      <c r="CG1253" s="22"/>
      <c r="CH1253" s="22"/>
      <c r="CI1253" s="22"/>
      <c r="CJ1253" s="22"/>
      <c r="CK1253" s="22"/>
      <c r="CL1253" s="22"/>
      <c r="CM1253" s="22"/>
      <c r="CN1253" s="22"/>
      <c r="CO1253" s="22"/>
      <c r="CP1253" s="22"/>
      <c r="CQ1253" s="22"/>
      <c r="CR1253" s="22"/>
      <c r="CS1253" s="22"/>
      <c r="CT1253" s="22"/>
      <c r="CU1253" s="22"/>
      <c r="CV1253" s="22"/>
      <c r="CW1253" s="22"/>
      <c r="CX1253" s="22"/>
      <c r="CY1253" s="22"/>
      <c r="CZ1253" s="22"/>
      <c r="DA1253" s="22"/>
      <c r="DB1253" s="22"/>
      <c r="DC1253" s="22"/>
      <c r="DD1253" s="22"/>
      <c r="DE1253" s="22"/>
      <c r="DF1253" s="22"/>
      <c r="DG1253" s="22"/>
      <c r="DH1253" s="22"/>
      <c r="DI1253" s="22"/>
      <c r="DJ1253" s="22"/>
      <c r="DK1253" s="22"/>
      <c r="DL1253" s="22"/>
      <c r="DM1253" s="22"/>
      <c r="DN1253" s="22"/>
      <c r="DO1253" s="22"/>
      <c r="DP1253" s="22"/>
      <c r="DQ1253" s="22"/>
      <c r="DR1253" s="22"/>
      <c r="DS1253" s="22"/>
      <c r="DT1253" s="22"/>
      <c r="DU1253" s="22"/>
      <c r="DV1253" s="22"/>
      <c r="DW1253" s="22"/>
      <c r="DX1253" s="22"/>
      <c r="DY1253" s="22"/>
      <c r="DZ1253" s="22"/>
      <c r="EA1253" s="22"/>
      <c r="EB1253" s="22"/>
      <c r="EC1253" s="22"/>
      <c r="ED1253" s="22"/>
      <c r="EE1253" s="22"/>
      <c r="EF1253" s="22"/>
      <c r="EG1253" s="22"/>
      <c r="EH1253" s="22"/>
      <c r="EI1253" s="22"/>
      <c r="EJ1253" s="22"/>
      <c r="EK1253" s="22"/>
      <c r="EL1253" s="22"/>
      <c r="EM1253" s="22"/>
      <c r="EN1253" s="22"/>
      <c r="EO1253" s="22"/>
      <c r="EP1253" s="22"/>
      <c r="EQ1253" s="22"/>
      <c r="ER1253" s="22"/>
      <c r="ES1253" s="22"/>
      <c r="ET1253" s="22"/>
      <c r="EU1253" s="22"/>
      <c r="EV1253" s="22"/>
      <c r="EW1253" s="22"/>
      <c r="EX1253" s="22"/>
      <c r="EY1253" s="22"/>
      <c r="EZ1253" s="22"/>
      <c r="FA1253" s="22"/>
      <c r="FB1253" s="22"/>
      <c r="FC1253" s="22"/>
      <c r="FD1253" s="22"/>
      <c r="FE1253" s="22"/>
      <c r="FF1253" s="22"/>
      <c r="FG1253" s="22"/>
      <c r="FH1253" s="22"/>
      <c r="FI1253" s="22"/>
      <c r="FJ1253" s="22"/>
      <c r="FK1253" s="22"/>
      <c r="FL1253" s="22"/>
      <c r="FM1253" s="22"/>
      <c r="FN1253" s="22"/>
      <c r="FO1253" s="22"/>
      <c r="FP1253" s="22"/>
      <c r="FQ1253" s="22"/>
      <c r="FR1253" s="22"/>
      <c r="FS1253" s="22"/>
      <c r="FT1253" s="22"/>
      <c r="FU1253" s="22"/>
      <c r="FV1253" s="22"/>
      <c r="FW1253" s="22"/>
      <c r="FX1253" s="22"/>
      <c r="FY1253" s="22"/>
      <c r="FZ1253" s="22"/>
      <c r="GA1253" s="22"/>
      <c r="GB1253" s="22"/>
      <c r="GC1253" s="22"/>
      <c r="GD1253" s="22"/>
      <c r="GE1253" s="22"/>
      <c r="GF1253" s="22"/>
      <c r="GG1253" s="22"/>
      <c r="GH1253" s="22"/>
      <c r="GI1253" s="22"/>
      <c r="GJ1253" s="22"/>
      <c r="GK1253" s="22"/>
      <c r="GL1253" s="22"/>
      <c r="GM1253" s="22"/>
      <c r="GN1253" s="22"/>
      <c r="GO1253" s="22"/>
      <c r="GP1253" s="22"/>
      <c r="GQ1253" s="22"/>
      <c r="GR1253" s="22"/>
      <c r="GS1253" s="22"/>
      <c r="GT1253" s="22"/>
      <c r="GU1253" s="22"/>
      <c r="GV1253" s="22"/>
      <c r="GW1253" s="22"/>
      <c r="GX1253" s="22"/>
      <c r="GY1253" s="22"/>
      <c r="GZ1253" s="22"/>
      <c r="HA1253" s="22"/>
      <c r="HB1253" s="22"/>
      <c r="HC1253" s="22"/>
      <c r="HD1253" s="22"/>
      <c r="HE1253" s="22"/>
      <c r="HF1253" s="22"/>
      <c r="HG1253" s="22"/>
      <c r="HH1253" s="22"/>
      <c r="HI1253" s="22"/>
      <c r="HJ1253" s="22"/>
      <c r="HK1253" s="22"/>
      <c r="HL1253" s="22"/>
      <c r="HM1253" s="22"/>
      <c r="HN1253" s="22"/>
      <c r="HO1253" s="22"/>
      <c r="HP1253" s="22"/>
      <c r="HQ1253" s="22"/>
      <c r="HR1253" s="22"/>
      <c r="HS1253" s="22"/>
      <c r="HT1253" s="22"/>
      <c r="HU1253" s="22"/>
      <c r="HV1253" s="22"/>
      <c r="HW1253" s="22"/>
      <c r="HX1253" s="22"/>
      <c r="HY1253" s="22"/>
      <c r="HZ1253" s="22"/>
      <c r="IA1253" s="22"/>
      <c r="IB1253" s="22"/>
      <c r="IC1253" s="22"/>
      <c r="ID1253" s="22"/>
      <c r="IE1253" s="22"/>
      <c r="IF1253" s="22"/>
      <c r="IG1253" s="22"/>
      <c r="IH1253" s="22"/>
      <c r="II1253" s="22"/>
      <c r="IJ1253" s="22"/>
      <c r="IK1253" s="22"/>
      <c r="IL1253" s="22"/>
      <c r="IM1253" s="22"/>
      <c r="IN1253" s="22"/>
      <c r="IO1253" s="22"/>
    </row>
    <row r="1254" spans="1:249">
      <c r="A1254" s="32"/>
      <c r="B1254" s="22"/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D1254" s="3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  <c r="CC1254" s="22"/>
      <c r="CD1254" s="22"/>
      <c r="CE1254" s="22"/>
      <c r="CF1254" s="22"/>
      <c r="CG1254" s="22"/>
      <c r="CH1254" s="22"/>
      <c r="CI1254" s="22"/>
      <c r="CJ1254" s="22"/>
      <c r="CK1254" s="22"/>
      <c r="CL1254" s="22"/>
      <c r="CM1254" s="22"/>
      <c r="CN1254" s="22"/>
      <c r="CO1254" s="22"/>
      <c r="CP1254" s="22"/>
      <c r="CQ1254" s="22"/>
      <c r="CR1254" s="22"/>
      <c r="CS1254" s="22"/>
      <c r="CT1254" s="22"/>
      <c r="CU1254" s="22"/>
      <c r="CV1254" s="22"/>
      <c r="CW1254" s="22"/>
      <c r="CX1254" s="22"/>
      <c r="CY1254" s="22"/>
      <c r="CZ1254" s="22"/>
      <c r="DA1254" s="22"/>
      <c r="DB1254" s="22"/>
      <c r="DC1254" s="22"/>
      <c r="DD1254" s="22"/>
      <c r="DE1254" s="22"/>
      <c r="DF1254" s="22"/>
      <c r="DG1254" s="22"/>
      <c r="DH1254" s="22"/>
      <c r="DI1254" s="22"/>
      <c r="DJ1254" s="22"/>
      <c r="DK1254" s="22"/>
      <c r="DL1254" s="22"/>
      <c r="DM1254" s="22"/>
      <c r="DN1254" s="22"/>
      <c r="DO1254" s="22"/>
      <c r="DP1254" s="22"/>
      <c r="DQ1254" s="22"/>
      <c r="DR1254" s="22"/>
      <c r="DS1254" s="22"/>
      <c r="DT1254" s="22"/>
      <c r="DU1254" s="22"/>
      <c r="DV1254" s="22"/>
      <c r="DW1254" s="22"/>
      <c r="DX1254" s="22"/>
      <c r="DY1254" s="22"/>
      <c r="DZ1254" s="22"/>
      <c r="EA1254" s="22"/>
      <c r="EB1254" s="22"/>
      <c r="EC1254" s="22"/>
      <c r="ED1254" s="22"/>
      <c r="EE1254" s="22"/>
      <c r="EF1254" s="22"/>
      <c r="EG1254" s="22"/>
      <c r="EH1254" s="22"/>
      <c r="EI1254" s="22"/>
      <c r="EJ1254" s="22"/>
      <c r="EK1254" s="22"/>
      <c r="EL1254" s="22"/>
      <c r="EM1254" s="22"/>
      <c r="EN1254" s="22"/>
      <c r="EO1254" s="22"/>
      <c r="EP1254" s="22"/>
      <c r="EQ1254" s="22"/>
      <c r="ER1254" s="22"/>
      <c r="ES1254" s="22"/>
      <c r="ET1254" s="22"/>
      <c r="EU1254" s="22"/>
      <c r="EV1254" s="22"/>
      <c r="EW1254" s="22"/>
      <c r="EX1254" s="22"/>
      <c r="EY1254" s="22"/>
      <c r="EZ1254" s="22"/>
      <c r="FA1254" s="22"/>
      <c r="FB1254" s="22"/>
      <c r="FC1254" s="22"/>
      <c r="FD1254" s="22"/>
      <c r="FE1254" s="22"/>
      <c r="FF1254" s="22"/>
      <c r="FG1254" s="22"/>
      <c r="FH1254" s="22"/>
      <c r="FI1254" s="22"/>
      <c r="FJ1254" s="22"/>
      <c r="FK1254" s="22"/>
      <c r="FL1254" s="22"/>
      <c r="FM1254" s="22"/>
      <c r="FN1254" s="22"/>
      <c r="FO1254" s="22"/>
      <c r="FP1254" s="22"/>
      <c r="FQ1254" s="22"/>
      <c r="FR1254" s="22"/>
      <c r="FS1254" s="22"/>
      <c r="FT1254" s="22"/>
      <c r="FU1254" s="22"/>
      <c r="FV1254" s="22"/>
      <c r="FW1254" s="22"/>
      <c r="FX1254" s="22"/>
      <c r="FY1254" s="22"/>
      <c r="FZ1254" s="22"/>
      <c r="GA1254" s="22"/>
      <c r="GB1254" s="22"/>
      <c r="GC1254" s="22"/>
      <c r="GD1254" s="22"/>
      <c r="GE1254" s="22"/>
      <c r="GF1254" s="22"/>
      <c r="GG1254" s="22"/>
      <c r="GH1254" s="22"/>
      <c r="GI1254" s="22"/>
      <c r="GJ1254" s="22"/>
      <c r="GK1254" s="22"/>
      <c r="GL1254" s="22"/>
      <c r="GM1254" s="22"/>
      <c r="GN1254" s="22"/>
      <c r="GO1254" s="22"/>
      <c r="GP1254" s="22"/>
      <c r="GQ1254" s="22"/>
      <c r="GR1254" s="22"/>
      <c r="GS1254" s="22"/>
      <c r="GT1254" s="22"/>
      <c r="GU1254" s="22"/>
      <c r="GV1254" s="22"/>
      <c r="GW1254" s="22"/>
      <c r="GX1254" s="22"/>
      <c r="GY1254" s="22"/>
      <c r="GZ1254" s="22"/>
      <c r="HA1254" s="22"/>
      <c r="HB1254" s="22"/>
      <c r="HC1254" s="22"/>
      <c r="HD1254" s="22"/>
      <c r="HE1254" s="22"/>
      <c r="HF1254" s="22"/>
      <c r="HG1254" s="22"/>
      <c r="HH1254" s="22"/>
      <c r="HI1254" s="22"/>
      <c r="HJ1254" s="22"/>
      <c r="HK1254" s="22"/>
      <c r="HL1254" s="22"/>
      <c r="HM1254" s="22"/>
      <c r="HN1254" s="22"/>
      <c r="HO1254" s="22"/>
      <c r="HP1254" s="22"/>
      <c r="HQ1254" s="22"/>
      <c r="HR1254" s="22"/>
      <c r="HS1254" s="22"/>
      <c r="HT1254" s="22"/>
      <c r="HU1254" s="22"/>
      <c r="HV1254" s="22"/>
      <c r="HW1254" s="22"/>
      <c r="HX1254" s="22"/>
      <c r="HY1254" s="22"/>
      <c r="HZ1254" s="22"/>
      <c r="IA1254" s="22"/>
      <c r="IB1254" s="22"/>
      <c r="IC1254" s="22"/>
      <c r="ID1254" s="22"/>
      <c r="IE1254" s="22"/>
      <c r="IF1254" s="22"/>
      <c r="IG1254" s="22"/>
      <c r="IH1254" s="22"/>
      <c r="II1254" s="22"/>
      <c r="IJ1254" s="22"/>
      <c r="IK1254" s="22"/>
      <c r="IL1254" s="22"/>
      <c r="IM1254" s="22"/>
      <c r="IN1254" s="22"/>
      <c r="IO1254" s="22"/>
    </row>
    <row r="1255" spans="1:249">
      <c r="A1255" s="32"/>
      <c r="B1255" s="22"/>
      <c r="C1255" s="22"/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3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2"/>
      <c r="BL1255" s="22"/>
      <c r="BM1255" s="22"/>
      <c r="BN1255" s="22"/>
      <c r="BO1255" s="22"/>
      <c r="BP1255" s="22"/>
      <c r="BQ1255" s="22"/>
      <c r="BR1255" s="22"/>
      <c r="BS1255" s="22"/>
      <c r="BT1255" s="22"/>
      <c r="BU1255" s="22"/>
      <c r="BV1255" s="22"/>
      <c r="BW1255" s="22"/>
      <c r="BX1255" s="22"/>
      <c r="BY1255" s="22"/>
      <c r="BZ1255" s="22"/>
      <c r="CA1255" s="22"/>
      <c r="CB1255" s="22"/>
      <c r="CC1255" s="22"/>
      <c r="CD1255" s="22"/>
      <c r="CE1255" s="22"/>
      <c r="CF1255" s="22"/>
      <c r="CG1255" s="22"/>
      <c r="CH1255" s="22"/>
      <c r="CI1255" s="22"/>
      <c r="CJ1255" s="22"/>
      <c r="CK1255" s="22"/>
      <c r="CL1255" s="22"/>
      <c r="CM1255" s="22"/>
      <c r="CN1255" s="22"/>
      <c r="CO1255" s="22"/>
      <c r="CP1255" s="22"/>
      <c r="CQ1255" s="22"/>
      <c r="CR1255" s="22"/>
      <c r="CS1255" s="22"/>
      <c r="CT1255" s="22"/>
      <c r="CU1255" s="22"/>
      <c r="CV1255" s="22"/>
      <c r="CW1255" s="22"/>
      <c r="CX1255" s="22"/>
      <c r="CY1255" s="22"/>
      <c r="CZ1255" s="22"/>
      <c r="DA1255" s="22"/>
      <c r="DB1255" s="22"/>
      <c r="DC1255" s="22"/>
      <c r="DD1255" s="22"/>
      <c r="DE1255" s="22"/>
      <c r="DF1255" s="22"/>
      <c r="DG1255" s="22"/>
      <c r="DH1255" s="22"/>
      <c r="DI1255" s="22"/>
      <c r="DJ1255" s="22"/>
      <c r="DK1255" s="22"/>
      <c r="DL1255" s="22"/>
      <c r="DM1255" s="22"/>
      <c r="DN1255" s="22"/>
      <c r="DO1255" s="22"/>
      <c r="DP1255" s="22"/>
      <c r="DQ1255" s="22"/>
      <c r="DR1255" s="22"/>
      <c r="DS1255" s="22"/>
      <c r="DT1255" s="22"/>
      <c r="DU1255" s="22"/>
      <c r="DV1255" s="22"/>
      <c r="DW1255" s="22"/>
      <c r="DX1255" s="22"/>
      <c r="DY1255" s="22"/>
      <c r="DZ1255" s="22"/>
      <c r="EA1255" s="22"/>
      <c r="EB1255" s="22"/>
      <c r="EC1255" s="22"/>
      <c r="ED1255" s="22"/>
      <c r="EE1255" s="22"/>
      <c r="EF1255" s="22"/>
      <c r="EG1255" s="22"/>
      <c r="EH1255" s="22"/>
      <c r="EI1255" s="22"/>
      <c r="EJ1255" s="22"/>
      <c r="EK1255" s="22"/>
      <c r="EL1255" s="22"/>
      <c r="EM1255" s="22"/>
      <c r="EN1255" s="22"/>
      <c r="EO1255" s="22"/>
      <c r="EP1255" s="22"/>
      <c r="EQ1255" s="22"/>
      <c r="ER1255" s="22"/>
      <c r="ES1255" s="22"/>
      <c r="ET1255" s="22"/>
      <c r="EU1255" s="22"/>
      <c r="EV1255" s="22"/>
      <c r="EW1255" s="22"/>
      <c r="EX1255" s="22"/>
      <c r="EY1255" s="22"/>
      <c r="EZ1255" s="22"/>
      <c r="FA1255" s="22"/>
      <c r="FB1255" s="22"/>
      <c r="FC1255" s="22"/>
      <c r="FD1255" s="22"/>
      <c r="FE1255" s="22"/>
      <c r="FF1255" s="22"/>
      <c r="FG1255" s="22"/>
      <c r="FH1255" s="22"/>
      <c r="FI1255" s="22"/>
      <c r="FJ1255" s="22"/>
      <c r="FK1255" s="22"/>
      <c r="FL1255" s="22"/>
      <c r="FM1255" s="22"/>
      <c r="FN1255" s="22"/>
      <c r="FO1255" s="22"/>
      <c r="FP1255" s="22"/>
      <c r="FQ1255" s="22"/>
      <c r="FR1255" s="22"/>
      <c r="FS1255" s="22"/>
      <c r="FT1255" s="22"/>
      <c r="FU1255" s="22"/>
      <c r="FV1255" s="22"/>
      <c r="FW1255" s="22"/>
      <c r="FX1255" s="22"/>
      <c r="FY1255" s="22"/>
      <c r="FZ1255" s="22"/>
      <c r="GA1255" s="22"/>
      <c r="GB1255" s="22"/>
      <c r="GC1255" s="22"/>
      <c r="GD1255" s="22"/>
      <c r="GE1255" s="22"/>
      <c r="GF1255" s="22"/>
      <c r="GG1255" s="22"/>
      <c r="GH1255" s="22"/>
      <c r="GI1255" s="22"/>
      <c r="GJ1255" s="22"/>
      <c r="GK1255" s="22"/>
      <c r="GL1255" s="22"/>
      <c r="GM1255" s="22"/>
      <c r="GN1255" s="22"/>
      <c r="GO1255" s="22"/>
      <c r="GP1255" s="22"/>
      <c r="GQ1255" s="22"/>
      <c r="GR1255" s="22"/>
      <c r="GS1255" s="22"/>
      <c r="GT1255" s="22"/>
      <c r="GU1255" s="22"/>
      <c r="GV1255" s="22"/>
      <c r="GW1255" s="22"/>
      <c r="GX1255" s="22"/>
      <c r="GY1255" s="22"/>
      <c r="GZ1255" s="22"/>
      <c r="HA1255" s="22"/>
      <c r="HB1255" s="22"/>
      <c r="HC1255" s="22"/>
      <c r="HD1255" s="22"/>
      <c r="HE1255" s="22"/>
      <c r="HF1255" s="22"/>
      <c r="HG1255" s="22"/>
      <c r="HH1255" s="22"/>
      <c r="HI1255" s="22"/>
      <c r="HJ1255" s="22"/>
      <c r="HK1255" s="22"/>
      <c r="HL1255" s="22"/>
      <c r="HM1255" s="22"/>
      <c r="HN1255" s="22"/>
      <c r="HO1255" s="22"/>
      <c r="HP1255" s="22"/>
      <c r="HQ1255" s="22"/>
      <c r="HR1255" s="22"/>
      <c r="HS1255" s="22"/>
      <c r="HT1255" s="22"/>
      <c r="HU1255" s="22"/>
      <c r="HV1255" s="22"/>
      <c r="HW1255" s="22"/>
      <c r="HX1255" s="22"/>
      <c r="HY1255" s="22"/>
      <c r="HZ1255" s="22"/>
      <c r="IA1255" s="22"/>
      <c r="IB1255" s="22"/>
      <c r="IC1255" s="22"/>
      <c r="ID1255" s="22"/>
      <c r="IE1255" s="22"/>
      <c r="IF1255" s="22"/>
      <c r="IG1255" s="22"/>
      <c r="IH1255" s="22"/>
      <c r="II1255" s="22"/>
      <c r="IJ1255" s="22"/>
      <c r="IK1255" s="22"/>
      <c r="IL1255" s="22"/>
      <c r="IM1255" s="22"/>
      <c r="IN1255" s="22"/>
      <c r="IO1255" s="22"/>
    </row>
    <row r="1256" spans="1:249">
      <c r="A1256" s="32"/>
      <c r="B1256" s="22"/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3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  <c r="CC1256" s="22"/>
      <c r="CD1256" s="22"/>
      <c r="CE1256" s="22"/>
      <c r="CF1256" s="22"/>
      <c r="CG1256" s="22"/>
      <c r="CH1256" s="22"/>
      <c r="CI1256" s="22"/>
      <c r="CJ1256" s="22"/>
      <c r="CK1256" s="22"/>
      <c r="CL1256" s="22"/>
      <c r="CM1256" s="22"/>
      <c r="CN1256" s="22"/>
      <c r="CO1256" s="22"/>
      <c r="CP1256" s="22"/>
      <c r="CQ1256" s="22"/>
      <c r="CR1256" s="22"/>
      <c r="CS1256" s="22"/>
      <c r="CT1256" s="22"/>
      <c r="CU1256" s="22"/>
      <c r="CV1256" s="22"/>
      <c r="CW1256" s="22"/>
      <c r="CX1256" s="22"/>
      <c r="CY1256" s="22"/>
      <c r="CZ1256" s="22"/>
      <c r="DA1256" s="22"/>
      <c r="DB1256" s="22"/>
      <c r="DC1256" s="22"/>
      <c r="DD1256" s="22"/>
      <c r="DE1256" s="22"/>
      <c r="DF1256" s="22"/>
      <c r="DG1256" s="22"/>
      <c r="DH1256" s="22"/>
      <c r="DI1256" s="22"/>
      <c r="DJ1256" s="22"/>
      <c r="DK1256" s="22"/>
      <c r="DL1256" s="22"/>
      <c r="DM1256" s="22"/>
      <c r="DN1256" s="22"/>
      <c r="DO1256" s="22"/>
      <c r="DP1256" s="22"/>
      <c r="DQ1256" s="22"/>
      <c r="DR1256" s="22"/>
      <c r="DS1256" s="22"/>
      <c r="DT1256" s="22"/>
      <c r="DU1256" s="22"/>
      <c r="DV1256" s="22"/>
      <c r="DW1256" s="22"/>
      <c r="DX1256" s="22"/>
      <c r="DY1256" s="22"/>
      <c r="DZ1256" s="22"/>
      <c r="EA1256" s="22"/>
      <c r="EB1256" s="22"/>
      <c r="EC1256" s="22"/>
      <c r="ED1256" s="22"/>
      <c r="EE1256" s="22"/>
      <c r="EF1256" s="22"/>
      <c r="EG1256" s="22"/>
      <c r="EH1256" s="22"/>
      <c r="EI1256" s="22"/>
      <c r="EJ1256" s="22"/>
      <c r="EK1256" s="22"/>
      <c r="EL1256" s="22"/>
      <c r="EM1256" s="22"/>
      <c r="EN1256" s="22"/>
      <c r="EO1256" s="22"/>
      <c r="EP1256" s="22"/>
      <c r="EQ1256" s="22"/>
      <c r="ER1256" s="22"/>
      <c r="ES1256" s="22"/>
      <c r="ET1256" s="22"/>
      <c r="EU1256" s="22"/>
      <c r="EV1256" s="22"/>
      <c r="EW1256" s="22"/>
      <c r="EX1256" s="22"/>
      <c r="EY1256" s="22"/>
      <c r="EZ1256" s="22"/>
      <c r="FA1256" s="22"/>
      <c r="FB1256" s="22"/>
      <c r="FC1256" s="22"/>
      <c r="FD1256" s="22"/>
      <c r="FE1256" s="22"/>
      <c r="FF1256" s="22"/>
      <c r="FG1256" s="22"/>
      <c r="FH1256" s="22"/>
      <c r="FI1256" s="22"/>
      <c r="FJ1256" s="22"/>
      <c r="FK1256" s="22"/>
      <c r="FL1256" s="22"/>
      <c r="FM1256" s="22"/>
      <c r="FN1256" s="22"/>
      <c r="FO1256" s="22"/>
      <c r="FP1256" s="22"/>
      <c r="FQ1256" s="22"/>
      <c r="FR1256" s="22"/>
      <c r="FS1256" s="22"/>
      <c r="FT1256" s="22"/>
      <c r="FU1256" s="22"/>
      <c r="FV1256" s="22"/>
      <c r="FW1256" s="22"/>
      <c r="FX1256" s="22"/>
      <c r="FY1256" s="22"/>
      <c r="FZ1256" s="22"/>
      <c r="GA1256" s="22"/>
      <c r="GB1256" s="22"/>
      <c r="GC1256" s="22"/>
      <c r="GD1256" s="22"/>
      <c r="GE1256" s="22"/>
      <c r="GF1256" s="22"/>
      <c r="GG1256" s="22"/>
      <c r="GH1256" s="22"/>
      <c r="GI1256" s="22"/>
      <c r="GJ1256" s="22"/>
      <c r="GK1256" s="22"/>
      <c r="GL1256" s="22"/>
      <c r="GM1256" s="22"/>
      <c r="GN1256" s="22"/>
      <c r="GO1256" s="22"/>
      <c r="GP1256" s="22"/>
      <c r="GQ1256" s="22"/>
      <c r="GR1256" s="22"/>
      <c r="GS1256" s="22"/>
      <c r="GT1256" s="22"/>
      <c r="GU1256" s="22"/>
      <c r="GV1256" s="22"/>
      <c r="GW1256" s="22"/>
      <c r="GX1256" s="22"/>
      <c r="GY1256" s="22"/>
      <c r="GZ1256" s="22"/>
      <c r="HA1256" s="22"/>
      <c r="HB1256" s="22"/>
      <c r="HC1256" s="22"/>
      <c r="HD1256" s="22"/>
      <c r="HE1256" s="22"/>
      <c r="HF1256" s="22"/>
      <c r="HG1256" s="22"/>
      <c r="HH1256" s="22"/>
      <c r="HI1256" s="22"/>
      <c r="HJ1256" s="22"/>
      <c r="HK1256" s="22"/>
      <c r="HL1256" s="22"/>
      <c r="HM1256" s="22"/>
      <c r="HN1256" s="22"/>
      <c r="HO1256" s="22"/>
      <c r="HP1256" s="22"/>
      <c r="HQ1256" s="22"/>
      <c r="HR1256" s="22"/>
      <c r="HS1256" s="22"/>
      <c r="HT1256" s="22"/>
      <c r="HU1256" s="22"/>
      <c r="HV1256" s="22"/>
      <c r="HW1256" s="22"/>
      <c r="HX1256" s="22"/>
      <c r="HY1256" s="22"/>
      <c r="HZ1256" s="22"/>
      <c r="IA1256" s="22"/>
      <c r="IB1256" s="22"/>
      <c r="IC1256" s="22"/>
      <c r="ID1256" s="22"/>
      <c r="IE1256" s="22"/>
      <c r="IF1256" s="22"/>
      <c r="IG1256" s="22"/>
      <c r="IH1256" s="22"/>
      <c r="II1256" s="22"/>
      <c r="IJ1256" s="22"/>
      <c r="IK1256" s="22"/>
      <c r="IL1256" s="22"/>
      <c r="IM1256" s="22"/>
      <c r="IN1256" s="22"/>
      <c r="IO1256" s="22"/>
    </row>
    <row r="1257" spans="1:249">
      <c r="A1257" s="32"/>
      <c r="B1257" s="22"/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3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  <c r="CG1257" s="22"/>
      <c r="CH1257" s="22"/>
      <c r="CI1257" s="22"/>
      <c r="CJ1257" s="22"/>
      <c r="CK1257" s="22"/>
      <c r="CL1257" s="22"/>
      <c r="CM1257" s="22"/>
      <c r="CN1257" s="22"/>
      <c r="CO1257" s="22"/>
      <c r="CP1257" s="22"/>
      <c r="CQ1257" s="22"/>
      <c r="CR1257" s="22"/>
      <c r="CS1257" s="22"/>
      <c r="CT1257" s="22"/>
      <c r="CU1257" s="22"/>
      <c r="CV1257" s="22"/>
      <c r="CW1257" s="22"/>
      <c r="CX1257" s="22"/>
      <c r="CY1257" s="22"/>
      <c r="CZ1257" s="22"/>
      <c r="DA1257" s="22"/>
      <c r="DB1257" s="22"/>
      <c r="DC1257" s="22"/>
      <c r="DD1257" s="22"/>
      <c r="DE1257" s="22"/>
      <c r="DF1257" s="22"/>
      <c r="DG1257" s="22"/>
      <c r="DH1257" s="22"/>
      <c r="DI1257" s="22"/>
      <c r="DJ1257" s="22"/>
      <c r="DK1257" s="22"/>
      <c r="DL1257" s="22"/>
      <c r="DM1257" s="22"/>
      <c r="DN1257" s="22"/>
      <c r="DO1257" s="22"/>
      <c r="DP1257" s="22"/>
      <c r="DQ1257" s="22"/>
      <c r="DR1257" s="22"/>
      <c r="DS1257" s="22"/>
      <c r="DT1257" s="22"/>
      <c r="DU1257" s="22"/>
      <c r="DV1257" s="22"/>
      <c r="DW1257" s="22"/>
      <c r="DX1257" s="22"/>
      <c r="DY1257" s="22"/>
      <c r="DZ1257" s="22"/>
      <c r="EA1257" s="22"/>
      <c r="EB1257" s="22"/>
      <c r="EC1257" s="22"/>
      <c r="ED1257" s="22"/>
      <c r="EE1257" s="22"/>
      <c r="EF1257" s="22"/>
      <c r="EG1257" s="22"/>
      <c r="EH1257" s="22"/>
      <c r="EI1257" s="22"/>
      <c r="EJ1257" s="22"/>
      <c r="EK1257" s="22"/>
      <c r="EL1257" s="22"/>
      <c r="EM1257" s="22"/>
      <c r="EN1257" s="22"/>
      <c r="EO1257" s="22"/>
      <c r="EP1257" s="22"/>
      <c r="EQ1257" s="22"/>
      <c r="ER1257" s="22"/>
      <c r="ES1257" s="22"/>
      <c r="ET1257" s="22"/>
      <c r="EU1257" s="22"/>
      <c r="EV1257" s="22"/>
      <c r="EW1257" s="22"/>
      <c r="EX1257" s="22"/>
      <c r="EY1257" s="22"/>
      <c r="EZ1257" s="22"/>
      <c r="FA1257" s="22"/>
      <c r="FB1257" s="22"/>
      <c r="FC1257" s="22"/>
      <c r="FD1257" s="22"/>
      <c r="FE1257" s="22"/>
      <c r="FF1257" s="22"/>
      <c r="FG1257" s="22"/>
      <c r="FH1257" s="22"/>
      <c r="FI1257" s="22"/>
      <c r="FJ1257" s="22"/>
      <c r="FK1257" s="22"/>
      <c r="FL1257" s="22"/>
      <c r="FM1257" s="22"/>
      <c r="FN1257" s="22"/>
      <c r="FO1257" s="22"/>
      <c r="FP1257" s="22"/>
      <c r="FQ1257" s="22"/>
      <c r="FR1257" s="22"/>
      <c r="FS1257" s="22"/>
      <c r="FT1257" s="22"/>
      <c r="FU1257" s="22"/>
      <c r="FV1257" s="22"/>
      <c r="FW1257" s="22"/>
      <c r="FX1257" s="22"/>
      <c r="FY1257" s="22"/>
      <c r="FZ1257" s="22"/>
      <c r="GA1257" s="22"/>
      <c r="GB1257" s="22"/>
      <c r="GC1257" s="22"/>
      <c r="GD1257" s="22"/>
      <c r="GE1257" s="22"/>
      <c r="GF1257" s="22"/>
      <c r="GG1257" s="22"/>
      <c r="GH1257" s="22"/>
      <c r="GI1257" s="22"/>
      <c r="GJ1257" s="22"/>
      <c r="GK1257" s="22"/>
      <c r="GL1257" s="22"/>
      <c r="GM1257" s="22"/>
      <c r="GN1257" s="22"/>
      <c r="GO1257" s="22"/>
      <c r="GP1257" s="22"/>
      <c r="GQ1257" s="22"/>
      <c r="GR1257" s="22"/>
      <c r="GS1257" s="22"/>
      <c r="GT1257" s="22"/>
      <c r="GU1257" s="22"/>
      <c r="GV1257" s="22"/>
      <c r="GW1257" s="22"/>
      <c r="GX1257" s="22"/>
      <c r="GY1257" s="22"/>
      <c r="GZ1257" s="22"/>
      <c r="HA1257" s="22"/>
      <c r="HB1257" s="22"/>
      <c r="HC1257" s="22"/>
      <c r="HD1257" s="22"/>
      <c r="HE1257" s="22"/>
      <c r="HF1257" s="22"/>
      <c r="HG1257" s="22"/>
      <c r="HH1257" s="22"/>
      <c r="HI1257" s="22"/>
      <c r="HJ1257" s="22"/>
      <c r="HK1257" s="22"/>
      <c r="HL1257" s="22"/>
      <c r="HM1257" s="22"/>
      <c r="HN1257" s="22"/>
      <c r="HO1257" s="22"/>
      <c r="HP1257" s="22"/>
      <c r="HQ1257" s="22"/>
      <c r="HR1257" s="22"/>
      <c r="HS1257" s="22"/>
      <c r="HT1257" s="22"/>
      <c r="HU1257" s="22"/>
      <c r="HV1257" s="22"/>
      <c r="HW1257" s="22"/>
      <c r="HX1257" s="22"/>
      <c r="HY1257" s="22"/>
      <c r="HZ1257" s="22"/>
      <c r="IA1257" s="22"/>
      <c r="IB1257" s="22"/>
      <c r="IC1257" s="22"/>
      <c r="ID1257" s="22"/>
      <c r="IE1257" s="22"/>
      <c r="IF1257" s="22"/>
      <c r="IG1257" s="22"/>
      <c r="IH1257" s="22"/>
      <c r="II1257" s="22"/>
      <c r="IJ1257" s="22"/>
      <c r="IK1257" s="22"/>
      <c r="IL1257" s="22"/>
      <c r="IM1257" s="22"/>
      <c r="IN1257" s="22"/>
      <c r="IO1257" s="22"/>
    </row>
    <row r="1258" spans="1:249">
      <c r="A1258" s="32"/>
      <c r="B1258" s="22"/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D1258" s="3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22"/>
      <c r="BK1258" s="22"/>
      <c r="BL1258" s="22"/>
      <c r="BM1258" s="22"/>
      <c r="BN1258" s="22"/>
      <c r="BO1258" s="22"/>
      <c r="BP1258" s="22"/>
      <c r="BQ1258" s="22"/>
      <c r="BR1258" s="22"/>
      <c r="BS1258" s="22"/>
      <c r="BT1258" s="22"/>
      <c r="BU1258" s="22"/>
      <c r="BV1258" s="22"/>
      <c r="BW1258" s="22"/>
      <c r="BX1258" s="22"/>
      <c r="BY1258" s="22"/>
      <c r="BZ1258" s="22"/>
      <c r="CA1258" s="22"/>
      <c r="CB1258" s="22"/>
      <c r="CC1258" s="22"/>
      <c r="CD1258" s="22"/>
      <c r="CE1258" s="22"/>
      <c r="CF1258" s="22"/>
      <c r="CG1258" s="22"/>
      <c r="CH1258" s="22"/>
      <c r="CI1258" s="22"/>
      <c r="CJ1258" s="22"/>
      <c r="CK1258" s="22"/>
      <c r="CL1258" s="22"/>
      <c r="CM1258" s="22"/>
      <c r="CN1258" s="22"/>
      <c r="CO1258" s="22"/>
      <c r="CP1258" s="22"/>
      <c r="CQ1258" s="22"/>
      <c r="CR1258" s="22"/>
      <c r="CS1258" s="22"/>
      <c r="CT1258" s="22"/>
      <c r="CU1258" s="22"/>
      <c r="CV1258" s="22"/>
      <c r="CW1258" s="22"/>
      <c r="CX1258" s="22"/>
      <c r="CY1258" s="22"/>
      <c r="CZ1258" s="22"/>
      <c r="DA1258" s="22"/>
      <c r="DB1258" s="22"/>
      <c r="DC1258" s="22"/>
      <c r="DD1258" s="22"/>
      <c r="DE1258" s="22"/>
      <c r="DF1258" s="22"/>
      <c r="DG1258" s="22"/>
      <c r="DH1258" s="22"/>
      <c r="DI1258" s="22"/>
      <c r="DJ1258" s="22"/>
      <c r="DK1258" s="22"/>
      <c r="DL1258" s="22"/>
      <c r="DM1258" s="22"/>
      <c r="DN1258" s="22"/>
      <c r="DO1258" s="22"/>
      <c r="DP1258" s="22"/>
      <c r="DQ1258" s="22"/>
      <c r="DR1258" s="22"/>
      <c r="DS1258" s="22"/>
      <c r="DT1258" s="22"/>
      <c r="DU1258" s="22"/>
      <c r="DV1258" s="22"/>
      <c r="DW1258" s="22"/>
      <c r="DX1258" s="22"/>
      <c r="DY1258" s="22"/>
      <c r="DZ1258" s="22"/>
      <c r="EA1258" s="22"/>
      <c r="EB1258" s="22"/>
      <c r="EC1258" s="22"/>
      <c r="ED1258" s="22"/>
      <c r="EE1258" s="22"/>
      <c r="EF1258" s="22"/>
      <c r="EG1258" s="22"/>
      <c r="EH1258" s="22"/>
      <c r="EI1258" s="22"/>
      <c r="EJ1258" s="22"/>
      <c r="EK1258" s="22"/>
      <c r="EL1258" s="22"/>
      <c r="EM1258" s="22"/>
      <c r="EN1258" s="22"/>
      <c r="EO1258" s="22"/>
      <c r="EP1258" s="22"/>
      <c r="EQ1258" s="22"/>
      <c r="ER1258" s="22"/>
      <c r="ES1258" s="22"/>
      <c r="ET1258" s="22"/>
      <c r="EU1258" s="22"/>
      <c r="EV1258" s="22"/>
      <c r="EW1258" s="22"/>
      <c r="EX1258" s="22"/>
      <c r="EY1258" s="22"/>
      <c r="EZ1258" s="22"/>
      <c r="FA1258" s="22"/>
      <c r="FB1258" s="22"/>
      <c r="FC1258" s="22"/>
      <c r="FD1258" s="22"/>
      <c r="FE1258" s="22"/>
      <c r="FF1258" s="22"/>
      <c r="FG1258" s="22"/>
      <c r="FH1258" s="22"/>
      <c r="FI1258" s="22"/>
      <c r="FJ1258" s="22"/>
      <c r="FK1258" s="22"/>
      <c r="FL1258" s="22"/>
      <c r="FM1258" s="22"/>
      <c r="FN1258" s="22"/>
      <c r="FO1258" s="22"/>
      <c r="FP1258" s="22"/>
      <c r="FQ1258" s="22"/>
      <c r="FR1258" s="22"/>
      <c r="FS1258" s="22"/>
      <c r="FT1258" s="22"/>
      <c r="FU1258" s="22"/>
      <c r="FV1258" s="22"/>
      <c r="FW1258" s="22"/>
      <c r="FX1258" s="22"/>
      <c r="FY1258" s="22"/>
      <c r="FZ1258" s="22"/>
      <c r="GA1258" s="22"/>
      <c r="GB1258" s="22"/>
      <c r="GC1258" s="22"/>
      <c r="GD1258" s="22"/>
      <c r="GE1258" s="22"/>
      <c r="GF1258" s="22"/>
      <c r="GG1258" s="22"/>
      <c r="GH1258" s="22"/>
      <c r="GI1258" s="22"/>
      <c r="GJ1258" s="22"/>
      <c r="GK1258" s="22"/>
      <c r="GL1258" s="22"/>
      <c r="GM1258" s="22"/>
      <c r="GN1258" s="22"/>
      <c r="GO1258" s="22"/>
      <c r="GP1258" s="22"/>
      <c r="GQ1258" s="22"/>
      <c r="GR1258" s="22"/>
      <c r="GS1258" s="22"/>
      <c r="GT1258" s="22"/>
      <c r="GU1258" s="22"/>
      <c r="GV1258" s="22"/>
      <c r="GW1258" s="22"/>
      <c r="GX1258" s="22"/>
      <c r="GY1258" s="22"/>
      <c r="GZ1258" s="22"/>
      <c r="HA1258" s="22"/>
      <c r="HB1258" s="22"/>
      <c r="HC1258" s="22"/>
      <c r="HD1258" s="22"/>
      <c r="HE1258" s="22"/>
      <c r="HF1258" s="22"/>
      <c r="HG1258" s="22"/>
      <c r="HH1258" s="22"/>
      <c r="HI1258" s="22"/>
      <c r="HJ1258" s="22"/>
      <c r="HK1258" s="22"/>
      <c r="HL1258" s="22"/>
      <c r="HM1258" s="22"/>
      <c r="HN1258" s="22"/>
      <c r="HO1258" s="22"/>
      <c r="HP1258" s="22"/>
      <c r="HQ1258" s="22"/>
      <c r="HR1258" s="22"/>
      <c r="HS1258" s="22"/>
      <c r="HT1258" s="22"/>
      <c r="HU1258" s="22"/>
      <c r="HV1258" s="22"/>
      <c r="HW1258" s="22"/>
      <c r="HX1258" s="22"/>
      <c r="HY1258" s="22"/>
      <c r="HZ1258" s="22"/>
      <c r="IA1258" s="22"/>
      <c r="IB1258" s="22"/>
      <c r="IC1258" s="22"/>
      <c r="ID1258" s="22"/>
      <c r="IE1258" s="22"/>
      <c r="IF1258" s="22"/>
      <c r="IG1258" s="22"/>
      <c r="IH1258" s="22"/>
      <c r="II1258" s="22"/>
      <c r="IJ1258" s="22"/>
      <c r="IK1258" s="22"/>
      <c r="IL1258" s="22"/>
      <c r="IM1258" s="22"/>
      <c r="IN1258" s="22"/>
      <c r="IO1258" s="22"/>
    </row>
    <row r="1259" spans="1:249">
      <c r="A1259" s="32"/>
      <c r="B1259" s="22"/>
      <c r="C1259" s="22"/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3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22"/>
      <c r="BK1259" s="22"/>
      <c r="BL1259" s="22"/>
      <c r="BM1259" s="22"/>
      <c r="BN1259" s="22"/>
      <c r="BO1259" s="22"/>
      <c r="BP1259" s="22"/>
      <c r="BQ1259" s="22"/>
      <c r="BR1259" s="22"/>
      <c r="BS1259" s="22"/>
      <c r="BT1259" s="22"/>
      <c r="BU1259" s="22"/>
      <c r="BV1259" s="22"/>
      <c r="BW1259" s="22"/>
      <c r="BX1259" s="22"/>
      <c r="BY1259" s="22"/>
      <c r="BZ1259" s="22"/>
      <c r="CA1259" s="22"/>
      <c r="CB1259" s="22"/>
      <c r="CC1259" s="22"/>
      <c r="CD1259" s="22"/>
      <c r="CE1259" s="22"/>
      <c r="CF1259" s="22"/>
      <c r="CG1259" s="22"/>
      <c r="CH1259" s="22"/>
      <c r="CI1259" s="22"/>
      <c r="CJ1259" s="22"/>
      <c r="CK1259" s="22"/>
      <c r="CL1259" s="22"/>
      <c r="CM1259" s="22"/>
      <c r="CN1259" s="22"/>
      <c r="CO1259" s="22"/>
      <c r="CP1259" s="22"/>
      <c r="CQ1259" s="22"/>
      <c r="CR1259" s="22"/>
      <c r="CS1259" s="22"/>
      <c r="CT1259" s="22"/>
      <c r="CU1259" s="22"/>
      <c r="CV1259" s="22"/>
      <c r="CW1259" s="22"/>
      <c r="CX1259" s="22"/>
      <c r="CY1259" s="22"/>
      <c r="CZ1259" s="22"/>
      <c r="DA1259" s="22"/>
      <c r="DB1259" s="22"/>
      <c r="DC1259" s="22"/>
      <c r="DD1259" s="22"/>
      <c r="DE1259" s="22"/>
      <c r="DF1259" s="22"/>
      <c r="DG1259" s="22"/>
      <c r="DH1259" s="22"/>
      <c r="DI1259" s="22"/>
      <c r="DJ1259" s="22"/>
      <c r="DK1259" s="22"/>
      <c r="DL1259" s="22"/>
      <c r="DM1259" s="22"/>
      <c r="DN1259" s="22"/>
      <c r="DO1259" s="22"/>
      <c r="DP1259" s="22"/>
      <c r="DQ1259" s="22"/>
      <c r="DR1259" s="22"/>
      <c r="DS1259" s="22"/>
      <c r="DT1259" s="22"/>
      <c r="DU1259" s="22"/>
      <c r="DV1259" s="22"/>
      <c r="DW1259" s="22"/>
      <c r="DX1259" s="22"/>
      <c r="DY1259" s="22"/>
      <c r="DZ1259" s="22"/>
      <c r="EA1259" s="22"/>
      <c r="EB1259" s="22"/>
      <c r="EC1259" s="22"/>
      <c r="ED1259" s="22"/>
      <c r="EE1259" s="22"/>
      <c r="EF1259" s="22"/>
      <c r="EG1259" s="22"/>
      <c r="EH1259" s="22"/>
      <c r="EI1259" s="22"/>
      <c r="EJ1259" s="22"/>
      <c r="EK1259" s="22"/>
      <c r="EL1259" s="22"/>
      <c r="EM1259" s="22"/>
      <c r="EN1259" s="22"/>
      <c r="EO1259" s="22"/>
      <c r="EP1259" s="22"/>
      <c r="EQ1259" s="22"/>
      <c r="ER1259" s="22"/>
      <c r="ES1259" s="22"/>
      <c r="ET1259" s="22"/>
      <c r="EU1259" s="22"/>
      <c r="EV1259" s="22"/>
      <c r="EW1259" s="22"/>
      <c r="EX1259" s="22"/>
      <c r="EY1259" s="22"/>
      <c r="EZ1259" s="22"/>
      <c r="FA1259" s="22"/>
      <c r="FB1259" s="22"/>
      <c r="FC1259" s="22"/>
      <c r="FD1259" s="22"/>
      <c r="FE1259" s="22"/>
      <c r="FF1259" s="22"/>
      <c r="FG1259" s="22"/>
      <c r="FH1259" s="22"/>
      <c r="FI1259" s="22"/>
      <c r="FJ1259" s="22"/>
      <c r="FK1259" s="22"/>
      <c r="FL1259" s="22"/>
      <c r="FM1259" s="22"/>
      <c r="FN1259" s="22"/>
      <c r="FO1259" s="22"/>
      <c r="FP1259" s="22"/>
      <c r="FQ1259" s="22"/>
      <c r="FR1259" s="22"/>
      <c r="FS1259" s="22"/>
      <c r="FT1259" s="22"/>
      <c r="FU1259" s="22"/>
      <c r="FV1259" s="22"/>
      <c r="FW1259" s="22"/>
      <c r="FX1259" s="22"/>
      <c r="FY1259" s="22"/>
      <c r="FZ1259" s="22"/>
      <c r="GA1259" s="22"/>
      <c r="GB1259" s="22"/>
      <c r="GC1259" s="22"/>
      <c r="GD1259" s="22"/>
      <c r="GE1259" s="22"/>
      <c r="GF1259" s="22"/>
      <c r="GG1259" s="22"/>
      <c r="GH1259" s="22"/>
      <c r="GI1259" s="22"/>
      <c r="GJ1259" s="22"/>
      <c r="GK1259" s="22"/>
      <c r="GL1259" s="22"/>
      <c r="GM1259" s="22"/>
      <c r="GN1259" s="22"/>
      <c r="GO1259" s="22"/>
      <c r="GP1259" s="22"/>
      <c r="GQ1259" s="22"/>
      <c r="GR1259" s="22"/>
      <c r="GS1259" s="22"/>
      <c r="GT1259" s="22"/>
      <c r="GU1259" s="22"/>
      <c r="GV1259" s="22"/>
      <c r="GW1259" s="22"/>
      <c r="GX1259" s="22"/>
      <c r="GY1259" s="22"/>
      <c r="GZ1259" s="22"/>
      <c r="HA1259" s="22"/>
      <c r="HB1259" s="22"/>
      <c r="HC1259" s="22"/>
      <c r="HD1259" s="22"/>
      <c r="HE1259" s="22"/>
      <c r="HF1259" s="22"/>
      <c r="HG1259" s="22"/>
      <c r="HH1259" s="22"/>
      <c r="HI1259" s="22"/>
      <c r="HJ1259" s="22"/>
      <c r="HK1259" s="22"/>
      <c r="HL1259" s="22"/>
      <c r="HM1259" s="22"/>
      <c r="HN1259" s="22"/>
      <c r="HO1259" s="22"/>
      <c r="HP1259" s="22"/>
      <c r="HQ1259" s="22"/>
      <c r="HR1259" s="22"/>
      <c r="HS1259" s="22"/>
      <c r="HT1259" s="22"/>
      <c r="HU1259" s="22"/>
      <c r="HV1259" s="22"/>
      <c r="HW1259" s="22"/>
      <c r="HX1259" s="22"/>
      <c r="HY1259" s="22"/>
      <c r="HZ1259" s="22"/>
      <c r="IA1259" s="22"/>
      <c r="IB1259" s="22"/>
      <c r="IC1259" s="22"/>
      <c r="ID1259" s="22"/>
      <c r="IE1259" s="22"/>
      <c r="IF1259" s="22"/>
      <c r="IG1259" s="22"/>
      <c r="IH1259" s="22"/>
      <c r="II1259" s="22"/>
      <c r="IJ1259" s="22"/>
      <c r="IK1259" s="22"/>
      <c r="IL1259" s="22"/>
      <c r="IM1259" s="22"/>
      <c r="IN1259" s="22"/>
      <c r="IO1259" s="22"/>
    </row>
    <row r="1260" spans="1:249">
      <c r="A1260" s="32"/>
      <c r="B1260" s="22"/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3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2"/>
      <c r="BL1260" s="22"/>
      <c r="BM1260" s="22"/>
      <c r="BN1260" s="22"/>
      <c r="BO1260" s="22"/>
      <c r="BP1260" s="22"/>
      <c r="BQ1260" s="22"/>
      <c r="BR1260" s="22"/>
      <c r="BS1260" s="22"/>
      <c r="BT1260" s="22"/>
      <c r="BU1260" s="22"/>
      <c r="BV1260" s="22"/>
      <c r="BW1260" s="22"/>
      <c r="BX1260" s="22"/>
      <c r="BY1260" s="22"/>
      <c r="BZ1260" s="22"/>
      <c r="CA1260" s="22"/>
      <c r="CB1260" s="22"/>
      <c r="CC1260" s="22"/>
      <c r="CD1260" s="22"/>
      <c r="CE1260" s="22"/>
      <c r="CF1260" s="22"/>
      <c r="CG1260" s="22"/>
      <c r="CH1260" s="22"/>
      <c r="CI1260" s="22"/>
      <c r="CJ1260" s="22"/>
      <c r="CK1260" s="22"/>
      <c r="CL1260" s="22"/>
      <c r="CM1260" s="22"/>
      <c r="CN1260" s="22"/>
      <c r="CO1260" s="22"/>
      <c r="CP1260" s="22"/>
      <c r="CQ1260" s="22"/>
      <c r="CR1260" s="22"/>
      <c r="CS1260" s="22"/>
      <c r="CT1260" s="22"/>
      <c r="CU1260" s="22"/>
      <c r="CV1260" s="22"/>
      <c r="CW1260" s="22"/>
      <c r="CX1260" s="22"/>
      <c r="CY1260" s="22"/>
      <c r="CZ1260" s="22"/>
      <c r="DA1260" s="22"/>
      <c r="DB1260" s="22"/>
      <c r="DC1260" s="22"/>
      <c r="DD1260" s="22"/>
      <c r="DE1260" s="22"/>
      <c r="DF1260" s="22"/>
      <c r="DG1260" s="22"/>
      <c r="DH1260" s="22"/>
      <c r="DI1260" s="22"/>
      <c r="DJ1260" s="22"/>
      <c r="DK1260" s="22"/>
      <c r="DL1260" s="22"/>
      <c r="DM1260" s="22"/>
      <c r="DN1260" s="22"/>
      <c r="DO1260" s="22"/>
      <c r="DP1260" s="22"/>
      <c r="DQ1260" s="22"/>
      <c r="DR1260" s="22"/>
      <c r="DS1260" s="22"/>
      <c r="DT1260" s="22"/>
      <c r="DU1260" s="22"/>
      <c r="DV1260" s="22"/>
      <c r="DW1260" s="22"/>
      <c r="DX1260" s="22"/>
      <c r="DY1260" s="22"/>
      <c r="DZ1260" s="22"/>
      <c r="EA1260" s="22"/>
      <c r="EB1260" s="22"/>
      <c r="EC1260" s="22"/>
      <c r="ED1260" s="22"/>
      <c r="EE1260" s="22"/>
      <c r="EF1260" s="22"/>
      <c r="EG1260" s="22"/>
      <c r="EH1260" s="22"/>
      <c r="EI1260" s="22"/>
      <c r="EJ1260" s="22"/>
      <c r="EK1260" s="22"/>
      <c r="EL1260" s="22"/>
      <c r="EM1260" s="22"/>
      <c r="EN1260" s="22"/>
      <c r="EO1260" s="22"/>
      <c r="EP1260" s="22"/>
      <c r="EQ1260" s="22"/>
      <c r="ER1260" s="22"/>
      <c r="ES1260" s="22"/>
      <c r="ET1260" s="22"/>
      <c r="EU1260" s="22"/>
      <c r="EV1260" s="22"/>
      <c r="EW1260" s="22"/>
      <c r="EX1260" s="22"/>
      <c r="EY1260" s="22"/>
      <c r="EZ1260" s="22"/>
      <c r="FA1260" s="22"/>
      <c r="FB1260" s="22"/>
      <c r="FC1260" s="22"/>
      <c r="FD1260" s="22"/>
      <c r="FE1260" s="22"/>
      <c r="FF1260" s="22"/>
      <c r="FG1260" s="22"/>
      <c r="FH1260" s="22"/>
      <c r="FI1260" s="22"/>
      <c r="FJ1260" s="22"/>
      <c r="FK1260" s="22"/>
      <c r="FL1260" s="22"/>
      <c r="FM1260" s="22"/>
      <c r="FN1260" s="22"/>
      <c r="FO1260" s="22"/>
      <c r="FP1260" s="22"/>
      <c r="FQ1260" s="22"/>
      <c r="FR1260" s="22"/>
      <c r="FS1260" s="22"/>
      <c r="FT1260" s="22"/>
      <c r="FU1260" s="22"/>
      <c r="FV1260" s="22"/>
      <c r="FW1260" s="22"/>
      <c r="FX1260" s="22"/>
      <c r="FY1260" s="22"/>
      <c r="FZ1260" s="22"/>
      <c r="GA1260" s="22"/>
      <c r="GB1260" s="22"/>
      <c r="GC1260" s="22"/>
      <c r="GD1260" s="22"/>
      <c r="GE1260" s="22"/>
      <c r="GF1260" s="22"/>
      <c r="GG1260" s="22"/>
      <c r="GH1260" s="22"/>
      <c r="GI1260" s="22"/>
      <c r="GJ1260" s="22"/>
      <c r="GK1260" s="22"/>
      <c r="GL1260" s="22"/>
      <c r="GM1260" s="22"/>
      <c r="GN1260" s="22"/>
      <c r="GO1260" s="22"/>
      <c r="GP1260" s="22"/>
      <c r="GQ1260" s="22"/>
      <c r="GR1260" s="22"/>
      <c r="GS1260" s="22"/>
      <c r="GT1260" s="22"/>
      <c r="GU1260" s="22"/>
      <c r="GV1260" s="22"/>
      <c r="GW1260" s="22"/>
      <c r="GX1260" s="22"/>
      <c r="GY1260" s="22"/>
      <c r="GZ1260" s="22"/>
      <c r="HA1260" s="22"/>
      <c r="HB1260" s="22"/>
      <c r="HC1260" s="22"/>
      <c r="HD1260" s="22"/>
      <c r="HE1260" s="22"/>
      <c r="HF1260" s="22"/>
      <c r="HG1260" s="22"/>
      <c r="HH1260" s="22"/>
      <c r="HI1260" s="22"/>
      <c r="HJ1260" s="22"/>
      <c r="HK1260" s="22"/>
      <c r="HL1260" s="22"/>
      <c r="HM1260" s="22"/>
      <c r="HN1260" s="22"/>
      <c r="HO1260" s="22"/>
      <c r="HP1260" s="22"/>
      <c r="HQ1260" s="22"/>
      <c r="HR1260" s="22"/>
      <c r="HS1260" s="22"/>
      <c r="HT1260" s="22"/>
      <c r="HU1260" s="22"/>
      <c r="HV1260" s="22"/>
      <c r="HW1260" s="22"/>
      <c r="HX1260" s="22"/>
      <c r="HY1260" s="22"/>
      <c r="HZ1260" s="22"/>
      <c r="IA1260" s="22"/>
      <c r="IB1260" s="22"/>
      <c r="IC1260" s="22"/>
      <c r="ID1260" s="22"/>
      <c r="IE1260" s="22"/>
      <c r="IF1260" s="22"/>
      <c r="IG1260" s="22"/>
      <c r="IH1260" s="22"/>
      <c r="II1260" s="22"/>
      <c r="IJ1260" s="22"/>
      <c r="IK1260" s="22"/>
      <c r="IL1260" s="22"/>
      <c r="IM1260" s="22"/>
      <c r="IN1260" s="22"/>
      <c r="IO1260" s="22"/>
    </row>
    <row r="1261" spans="1:249">
      <c r="A1261" s="32"/>
      <c r="B1261" s="22"/>
      <c r="C1261" s="22"/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3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  <c r="CC1261" s="22"/>
      <c r="CD1261" s="22"/>
      <c r="CE1261" s="22"/>
      <c r="CF1261" s="22"/>
      <c r="CG1261" s="22"/>
      <c r="CH1261" s="22"/>
      <c r="CI1261" s="22"/>
      <c r="CJ1261" s="22"/>
      <c r="CK1261" s="22"/>
      <c r="CL1261" s="22"/>
      <c r="CM1261" s="22"/>
      <c r="CN1261" s="22"/>
      <c r="CO1261" s="22"/>
      <c r="CP1261" s="22"/>
      <c r="CQ1261" s="22"/>
      <c r="CR1261" s="22"/>
      <c r="CS1261" s="22"/>
      <c r="CT1261" s="22"/>
      <c r="CU1261" s="22"/>
      <c r="CV1261" s="22"/>
      <c r="CW1261" s="22"/>
      <c r="CX1261" s="22"/>
      <c r="CY1261" s="22"/>
      <c r="CZ1261" s="22"/>
      <c r="DA1261" s="22"/>
      <c r="DB1261" s="22"/>
      <c r="DC1261" s="22"/>
      <c r="DD1261" s="22"/>
      <c r="DE1261" s="22"/>
      <c r="DF1261" s="22"/>
      <c r="DG1261" s="22"/>
      <c r="DH1261" s="22"/>
      <c r="DI1261" s="22"/>
      <c r="DJ1261" s="22"/>
      <c r="DK1261" s="22"/>
      <c r="DL1261" s="22"/>
      <c r="DM1261" s="22"/>
      <c r="DN1261" s="22"/>
      <c r="DO1261" s="22"/>
      <c r="DP1261" s="22"/>
      <c r="DQ1261" s="22"/>
      <c r="DR1261" s="22"/>
      <c r="DS1261" s="22"/>
      <c r="DT1261" s="22"/>
      <c r="DU1261" s="22"/>
      <c r="DV1261" s="22"/>
      <c r="DW1261" s="22"/>
      <c r="DX1261" s="22"/>
      <c r="DY1261" s="22"/>
      <c r="DZ1261" s="22"/>
      <c r="EA1261" s="22"/>
      <c r="EB1261" s="22"/>
      <c r="EC1261" s="22"/>
      <c r="ED1261" s="22"/>
      <c r="EE1261" s="22"/>
      <c r="EF1261" s="22"/>
      <c r="EG1261" s="22"/>
      <c r="EH1261" s="22"/>
      <c r="EI1261" s="22"/>
      <c r="EJ1261" s="22"/>
      <c r="EK1261" s="22"/>
      <c r="EL1261" s="22"/>
      <c r="EM1261" s="22"/>
      <c r="EN1261" s="22"/>
      <c r="EO1261" s="22"/>
      <c r="EP1261" s="22"/>
      <c r="EQ1261" s="22"/>
      <c r="ER1261" s="22"/>
      <c r="ES1261" s="22"/>
      <c r="ET1261" s="22"/>
      <c r="EU1261" s="22"/>
      <c r="EV1261" s="22"/>
      <c r="EW1261" s="22"/>
      <c r="EX1261" s="22"/>
      <c r="EY1261" s="22"/>
      <c r="EZ1261" s="22"/>
      <c r="FA1261" s="22"/>
      <c r="FB1261" s="22"/>
      <c r="FC1261" s="22"/>
      <c r="FD1261" s="22"/>
      <c r="FE1261" s="22"/>
      <c r="FF1261" s="22"/>
      <c r="FG1261" s="22"/>
      <c r="FH1261" s="22"/>
      <c r="FI1261" s="22"/>
      <c r="FJ1261" s="22"/>
      <c r="FK1261" s="22"/>
      <c r="FL1261" s="22"/>
      <c r="FM1261" s="22"/>
      <c r="FN1261" s="22"/>
      <c r="FO1261" s="22"/>
      <c r="FP1261" s="22"/>
      <c r="FQ1261" s="22"/>
      <c r="FR1261" s="22"/>
      <c r="FS1261" s="22"/>
      <c r="FT1261" s="22"/>
      <c r="FU1261" s="22"/>
      <c r="FV1261" s="22"/>
      <c r="FW1261" s="22"/>
      <c r="FX1261" s="22"/>
      <c r="FY1261" s="22"/>
      <c r="FZ1261" s="22"/>
      <c r="GA1261" s="22"/>
      <c r="GB1261" s="22"/>
      <c r="GC1261" s="22"/>
      <c r="GD1261" s="22"/>
      <c r="GE1261" s="22"/>
      <c r="GF1261" s="22"/>
      <c r="GG1261" s="22"/>
      <c r="GH1261" s="22"/>
      <c r="GI1261" s="22"/>
      <c r="GJ1261" s="22"/>
      <c r="GK1261" s="22"/>
      <c r="GL1261" s="22"/>
      <c r="GM1261" s="22"/>
      <c r="GN1261" s="22"/>
      <c r="GO1261" s="22"/>
      <c r="GP1261" s="22"/>
      <c r="GQ1261" s="22"/>
      <c r="GR1261" s="22"/>
      <c r="GS1261" s="22"/>
      <c r="GT1261" s="22"/>
      <c r="GU1261" s="22"/>
      <c r="GV1261" s="22"/>
      <c r="GW1261" s="22"/>
      <c r="GX1261" s="22"/>
      <c r="GY1261" s="22"/>
      <c r="GZ1261" s="22"/>
      <c r="HA1261" s="22"/>
      <c r="HB1261" s="22"/>
      <c r="HC1261" s="22"/>
      <c r="HD1261" s="22"/>
      <c r="HE1261" s="22"/>
      <c r="HF1261" s="22"/>
      <c r="HG1261" s="22"/>
      <c r="HH1261" s="22"/>
      <c r="HI1261" s="22"/>
      <c r="HJ1261" s="22"/>
      <c r="HK1261" s="22"/>
      <c r="HL1261" s="22"/>
      <c r="HM1261" s="22"/>
      <c r="HN1261" s="22"/>
      <c r="HO1261" s="22"/>
      <c r="HP1261" s="22"/>
      <c r="HQ1261" s="22"/>
      <c r="HR1261" s="22"/>
      <c r="HS1261" s="22"/>
      <c r="HT1261" s="22"/>
      <c r="HU1261" s="22"/>
      <c r="HV1261" s="22"/>
      <c r="HW1261" s="22"/>
      <c r="HX1261" s="22"/>
      <c r="HY1261" s="22"/>
      <c r="HZ1261" s="22"/>
      <c r="IA1261" s="22"/>
      <c r="IB1261" s="22"/>
      <c r="IC1261" s="22"/>
      <c r="ID1261" s="22"/>
      <c r="IE1261" s="22"/>
      <c r="IF1261" s="22"/>
      <c r="IG1261" s="22"/>
      <c r="IH1261" s="22"/>
      <c r="II1261" s="22"/>
      <c r="IJ1261" s="22"/>
      <c r="IK1261" s="22"/>
      <c r="IL1261" s="22"/>
      <c r="IM1261" s="22"/>
      <c r="IN1261" s="22"/>
      <c r="IO1261" s="22"/>
    </row>
    <row r="1262" spans="1:249">
      <c r="A1262" s="32"/>
      <c r="B1262" s="22"/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D1262" s="3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  <c r="CC1262" s="22"/>
      <c r="CD1262" s="22"/>
      <c r="CE1262" s="22"/>
      <c r="CF1262" s="22"/>
      <c r="CG1262" s="22"/>
      <c r="CH1262" s="22"/>
      <c r="CI1262" s="22"/>
      <c r="CJ1262" s="22"/>
      <c r="CK1262" s="22"/>
      <c r="CL1262" s="22"/>
      <c r="CM1262" s="22"/>
      <c r="CN1262" s="22"/>
      <c r="CO1262" s="22"/>
      <c r="CP1262" s="22"/>
      <c r="CQ1262" s="22"/>
      <c r="CR1262" s="22"/>
      <c r="CS1262" s="22"/>
      <c r="CT1262" s="22"/>
      <c r="CU1262" s="22"/>
      <c r="CV1262" s="22"/>
      <c r="CW1262" s="22"/>
      <c r="CX1262" s="22"/>
      <c r="CY1262" s="22"/>
      <c r="CZ1262" s="22"/>
      <c r="DA1262" s="22"/>
      <c r="DB1262" s="22"/>
      <c r="DC1262" s="22"/>
      <c r="DD1262" s="22"/>
      <c r="DE1262" s="22"/>
      <c r="DF1262" s="22"/>
      <c r="DG1262" s="22"/>
      <c r="DH1262" s="22"/>
      <c r="DI1262" s="22"/>
      <c r="DJ1262" s="22"/>
      <c r="DK1262" s="22"/>
      <c r="DL1262" s="22"/>
      <c r="DM1262" s="22"/>
      <c r="DN1262" s="22"/>
      <c r="DO1262" s="22"/>
      <c r="DP1262" s="22"/>
      <c r="DQ1262" s="22"/>
      <c r="DR1262" s="22"/>
      <c r="DS1262" s="22"/>
      <c r="DT1262" s="22"/>
      <c r="DU1262" s="22"/>
      <c r="DV1262" s="22"/>
      <c r="DW1262" s="22"/>
      <c r="DX1262" s="22"/>
      <c r="DY1262" s="22"/>
      <c r="DZ1262" s="22"/>
      <c r="EA1262" s="22"/>
      <c r="EB1262" s="22"/>
      <c r="EC1262" s="22"/>
      <c r="ED1262" s="22"/>
      <c r="EE1262" s="22"/>
      <c r="EF1262" s="22"/>
      <c r="EG1262" s="22"/>
      <c r="EH1262" s="22"/>
      <c r="EI1262" s="22"/>
      <c r="EJ1262" s="22"/>
      <c r="EK1262" s="22"/>
      <c r="EL1262" s="22"/>
      <c r="EM1262" s="22"/>
      <c r="EN1262" s="22"/>
      <c r="EO1262" s="22"/>
      <c r="EP1262" s="22"/>
      <c r="EQ1262" s="22"/>
      <c r="ER1262" s="22"/>
      <c r="ES1262" s="22"/>
      <c r="ET1262" s="22"/>
      <c r="EU1262" s="22"/>
      <c r="EV1262" s="22"/>
      <c r="EW1262" s="22"/>
      <c r="EX1262" s="22"/>
      <c r="EY1262" s="22"/>
      <c r="EZ1262" s="22"/>
      <c r="FA1262" s="22"/>
      <c r="FB1262" s="22"/>
      <c r="FC1262" s="22"/>
      <c r="FD1262" s="22"/>
      <c r="FE1262" s="22"/>
      <c r="FF1262" s="22"/>
      <c r="FG1262" s="22"/>
      <c r="FH1262" s="22"/>
      <c r="FI1262" s="22"/>
      <c r="FJ1262" s="22"/>
      <c r="FK1262" s="22"/>
      <c r="FL1262" s="22"/>
      <c r="FM1262" s="22"/>
      <c r="FN1262" s="22"/>
      <c r="FO1262" s="22"/>
      <c r="FP1262" s="22"/>
      <c r="FQ1262" s="22"/>
      <c r="FR1262" s="22"/>
      <c r="FS1262" s="22"/>
      <c r="FT1262" s="22"/>
      <c r="FU1262" s="22"/>
      <c r="FV1262" s="22"/>
      <c r="FW1262" s="22"/>
      <c r="FX1262" s="22"/>
      <c r="FY1262" s="22"/>
      <c r="FZ1262" s="22"/>
      <c r="GA1262" s="22"/>
      <c r="GB1262" s="22"/>
      <c r="GC1262" s="22"/>
      <c r="GD1262" s="22"/>
      <c r="GE1262" s="22"/>
      <c r="GF1262" s="22"/>
      <c r="GG1262" s="22"/>
      <c r="GH1262" s="22"/>
      <c r="GI1262" s="22"/>
      <c r="GJ1262" s="22"/>
      <c r="GK1262" s="22"/>
      <c r="GL1262" s="22"/>
      <c r="GM1262" s="22"/>
      <c r="GN1262" s="22"/>
      <c r="GO1262" s="22"/>
      <c r="GP1262" s="22"/>
      <c r="GQ1262" s="22"/>
      <c r="GR1262" s="22"/>
      <c r="GS1262" s="22"/>
      <c r="GT1262" s="22"/>
      <c r="GU1262" s="22"/>
      <c r="GV1262" s="22"/>
      <c r="GW1262" s="22"/>
      <c r="GX1262" s="22"/>
      <c r="GY1262" s="22"/>
      <c r="GZ1262" s="22"/>
      <c r="HA1262" s="22"/>
      <c r="HB1262" s="22"/>
      <c r="HC1262" s="22"/>
      <c r="HD1262" s="22"/>
      <c r="HE1262" s="22"/>
      <c r="HF1262" s="22"/>
      <c r="HG1262" s="22"/>
      <c r="HH1262" s="22"/>
      <c r="HI1262" s="22"/>
      <c r="HJ1262" s="22"/>
      <c r="HK1262" s="22"/>
      <c r="HL1262" s="22"/>
      <c r="HM1262" s="22"/>
      <c r="HN1262" s="22"/>
      <c r="HO1262" s="22"/>
      <c r="HP1262" s="22"/>
      <c r="HQ1262" s="22"/>
      <c r="HR1262" s="22"/>
      <c r="HS1262" s="22"/>
      <c r="HT1262" s="22"/>
      <c r="HU1262" s="22"/>
      <c r="HV1262" s="22"/>
      <c r="HW1262" s="22"/>
      <c r="HX1262" s="22"/>
      <c r="HY1262" s="22"/>
      <c r="HZ1262" s="22"/>
      <c r="IA1262" s="22"/>
      <c r="IB1262" s="22"/>
      <c r="IC1262" s="22"/>
      <c r="ID1262" s="22"/>
      <c r="IE1262" s="22"/>
      <c r="IF1262" s="22"/>
      <c r="IG1262" s="22"/>
      <c r="IH1262" s="22"/>
      <c r="II1262" s="22"/>
      <c r="IJ1262" s="22"/>
      <c r="IK1262" s="22"/>
      <c r="IL1262" s="22"/>
      <c r="IM1262" s="22"/>
      <c r="IN1262" s="22"/>
      <c r="IO1262" s="22"/>
    </row>
    <row r="1263" spans="1:249">
      <c r="A1263" s="32"/>
      <c r="B1263" s="22"/>
      <c r="C1263" s="22"/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3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  <c r="CC1263" s="22"/>
      <c r="CD1263" s="22"/>
      <c r="CE1263" s="22"/>
      <c r="CF1263" s="22"/>
      <c r="CG1263" s="22"/>
      <c r="CH1263" s="22"/>
      <c r="CI1263" s="22"/>
      <c r="CJ1263" s="22"/>
      <c r="CK1263" s="22"/>
      <c r="CL1263" s="22"/>
      <c r="CM1263" s="22"/>
      <c r="CN1263" s="22"/>
      <c r="CO1263" s="22"/>
      <c r="CP1263" s="22"/>
      <c r="CQ1263" s="22"/>
      <c r="CR1263" s="22"/>
      <c r="CS1263" s="22"/>
      <c r="CT1263" s="22"/>
      <c r="CU1263" s="22"/>
      <c r="CV1263" s="22"/>
      <c r="CW1263" s="22"/>
      <c r="CX1263" s="22"/>
      <c r="CY1263" s="22"/>
      <c r="CZ1263" s="22"/>
      <c r="DA1263" s="22"/>
      <c r="DB1263" s="22"/>
      <c r="DC1263" s="22"/>
      <c r="DD1263" s="22"/>
      <c r="DE1263" s="22"/>
      <c r="DF1263" s="22"/>
      <c r="DG1263" s="22"/>
      <c r="DH1263" s="22"/>
      <c r="DI1263" s="22"/>
      <c r="DJ1263" s="22"/>
      <c r="DK1263" s="22"/>
      <c r="DL1263" s="22"/>
      <c r="DM1263" s="22"/>
      <c r="DN1263" s="22"/>
      <c r="DO1263" s="22"/>
      <c r="DP1263" s="22"/>
      <c r="DQ1263" s="22"/>
      <c r="DR1263" s="22"/>
      <c r="DS1263" s="22"/>
      <c r="DT1263" s="22"/>
      <c r="DU1263" s="22"/>
      <c r="DV1263" s="22"/>
      <c r="DW1263" s="22"/>
      <c r="DX1263" s="22"/>
      <c r="DY1263" s="22"/>
      <c r="DZ1263" s="22"/>
      <c r="EA1263" s="22"/>
      <c r="EB1263" s="22"/>
      <c r="EC1263" s="22"/>
      <c r="ED1263" s="22"/>
      <c r="EE1263" s="22"/>
      <c r="EF1263" s="22"/>
      <c r="EG1263" s="22"/>
      <c r="EH1263" s="22"/>
      <c r="EI1263" s="22"/>
      <c r="EJ1263" s="22"/>
      <c r="EK1263" s="22"/>
      <c r="EL1263" s="22"/>
      <c r="EM1263" s="22"/>
      <c r="EN1263" s="22"/>
      <c r="EO1263" s="22"/>
      <c r="EP1263" s="22"/>
      <c r="EQ1263" s="22"/>
      <c r="ER1263" s="22"/>
      <c r="ES1263" s="22"/>
      <c r="ET1263" s="22"/>
      <c r="EU1263" s="22"/>
      <c r="EV1263" s="22"/>
      <c r="EW1263" s="22"/>
      <c r="EX1263" s="22"/>
      <c r="EY1263" s="22"/>
      <c r="EZ1263" s="22"/>
      <c r="FA1263" s="22"/>
      <c r="FB1263" s="22"/>
      <c r="FC1263" s="22"/>
      <c r="FD1263" s="22"/>
      <c r="FE1263" s="22"/>
      <c r="FF1263" s="22"/>
      <c r="FG1263" s="22"/>
      <c r="FH1263" s="22"/>
      <c r="FI1263" s="22"/>
      <c r="FJ1263" s="22"/>
      <c r="FK1263" s="22"/>
      <c r="FL1263" s="22"/>
      <c r="FM1263" s="22"/>
      <c r="FN1263" s="22"/>
      <c r="FO1263" s="22"/>
      <c r="FP1263" s="22"/>
      <c r="FQ1263" s="22"/>
      <c r="FR1263" s="22"/>
      <c r="FS1263" s="22"/>
      <c r="FT1263" s="22"/>
      <c r="FU1263" s="22"/>
      <c r="FV1263" s="22"/>
      <c r="FW1263" s="22"/>
      <c r="FX1263" s="22"/>
      <c r="FY1263" s="22"/>
      <c r="FZ1263" s="22"/>
      <c r="GA1263" s="22"/>
      <c r="GB1263" s="22"/>
      <c r="GC1263" s="22"/>
      <c r="GD1263" s="22"/>
      <c r="GE1263" s="22"/>
      <c r="GF1263" s="22"/>
      <c r="GG1263" s="22"/>
      <c r="GH1263" s="22"/>
      <c r="GI1263" s="22"/>
      <c r="GJ1263" s="22"/>
      <c r="GK1263" s="22"/>
      <c r="GL1263" s="22"/>
      <c r="GM1263" s="22"/>
      <c r="GN1263" s="22"/>
      <c r="GO1263" s="22"/>
      <c r="GP1263" s="22"/>
      <c r="GQ1263" s="22"/>
      <c r="GR1263" s="22"/>
      <c r="GS1263" s="22"/>
      <c r="GT1263" s="22"/>
      <c r="GU1263" s="22"/>
      <c r="GV1263" s="22"/>
      <c r="GW1263" s="22"/>
      <c r="GX1263" s="22"/>
      <c r="GY1263" s="22"/>
      <c r="GZ1263" s="22"/>
      <c r="HA1263" s="22"/>
      <c r="HB1263" s="22"/>
      <c r="HC1263" s="22"/>
      <c r="HD1263" s="22"/>
      <c r="HE1263" s="22"/>
      <c r="HF1263" s="22"/>
      <c r="HG1263" s="22"/>
      <c r="HH1263" s="22"/>
      <c r="HI1263" s="22"/>
      <c r="HJ1263" s="22"/>
      <c r="HK1263" s="22"/>
      <c r="HL1263" s="22"/>
      <c r="HM1263" s="22"/>
      <c r="HN1263" s="22"/>
      <c r="HO1263" s="22"/>
      <c r="HP1263" s="22"/>
      <c r="HQ1263" s="22"/>
      <c r="HR1263" s="22"/>
      <c r="HS1263" s="22"/>
      <c r="HT1263" s="22"/>
      <c r="HU1263" s="22"/>
      <c r="HV1263" s="22"/>
      <c r="HW1263" s="22"/>
      <c r="HX1263" s="22"/>
      <c r="HY1263" s="22"/>
      <c r="HZ1263" s="22"/>
      <c r="IA1263" s="22"/>
      <c r="IB1263" s="22"/>
      <c r="IC1263" s="22"/>
      <c r="ID1263" s="22"/>
      <c r="IE1263" s="22"/>
      <c r="IF1263" s="22"/>
      <c r="IG1263" s="22"/>
      <c r="IH1263" s="22"/>
      <c r="II1263" s="22"/>
      <c r="IJ1263" s="22"/>
      <c r="IK1263" s="22"/>
      <c r="IL1263" s="22"/>
      <c r="IM1263" s="22"/>
      <c r="IN1263" s="22"/>
      <c r="IO1263" s="22"/>
    </row>
    <row r="1264" spans="1:249">
      <c r="A1264" s="32"/>
      <c r="B1264" s="22"/>
      <c r="C1264" s="22"/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D1264" s="3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  <c r="CC1264" s="22"/>
      <c r="CD1264" s="22"/>
      <c r="CE1264" s="22"/>
      <c r="CF1264" s="22"/>
      <c r="CG1264" s="22"/>
      <c r="CH1264" s="22"/>
      <c r="CI1264" s="22"/>
      <c r="CJ1264" s="22"/>
      <c r="CK1264" s="22"/>
      <c r="CL1264" s="22"/>
      <c r="CM1264" s="22"/>
      <c r="CN1264" s="22"/>
      <c r="CO1264" s="22"/>
      <c r="CP1264" s="22"/>
      <c r="CQ1264" s="22"/>
      <c r="CR1264" s="22"/>
      <c r="CS1264" s="22"/>
      <c r="CT1264" s="22"/>
      <c r="CU1264" s="22"/>
      <c r="CV1264" s="22"/>
      <c r="CW1264" s="22"/>
      <c r="CX1264" s="22"/>
      <c r="CY1264" s="22"/>
      <c r="CZ1264" s="22"/>
      <c r="DA1264" s="22"/>
      <c r="DB1264" s="22"/>
      <c r="DC1264" s="22"/>
      <c r="DD1264" s="22"/>
      <c r="DE1264" s="22"/>
      <c r="DF1264" s="22"/>
      <c r="DG1264" s="22"/>
      <c r="DH1264" s="22"/>
      <c r="DI1264" s="22"/>
      <c r="DJ1264" s="22"/>
      <c r="DK1264" s="22"/>
      <c r="DL1264" s="22"/>
      <c r="DM1264" s="22"/>
      <c r="DN1264" s="22"/>
      <c r="DO1264" s="22"/>
      <c r="DP1264" s="22"/>
      <c r="DQ1264" s="22"/>
      <c r="DR1264" s="22"/>
      <c r="DS1264" s="22"/>
      <c r="DT1264" s="22"/>
      <c r="DU1264" s="22"/>
      <c r="DV1264" s="22"/>
      <c r="DW1264" s="22"/>
      <c r="DX1264" s="22"/>
      <c r="DY1264" s="22"/>
      <c r="DZ1264" s="22"/>
      <c r="EA1264" s="22"/>
      <c r="EB1264" s="22"/>
      <c r="EC1264" s="22"/>
      <c r="ED1264" s="22"/>
      <c r="EE1264" s="22"/>
      <c r="EF1264" s="22"/>
      <c r="EG1264" s="22"/>
      <c r="EH1264" s="22"/>
      <c r="EI1264" s="22"/>
      <c r="EJ1264" s="22"/>
      <c r="EK1264" s="22"/>
      <c r="EL1264" s="22"/>
      <c r="EM1264" s="22"/>
      <c r="EN1264" s="22"/>
      <c r="EO1264" s="22"/>
      <c r="EP1264" s="22"/>
      <c r="EQ1264" s="22"/>
      <c r="ER1264" s="22"/>
      <c r="ES1264" s="22"/>
      <c r="ET1264" s="22"/>
      <c r="EU1264" s="22"/>
      <c r="EV1264" s="22"/>
      <c r="EW1264" s="22"/>
      <c r="EX1264" s="22"/>
      <c r="EY1264" s="22"/>
      <c r="EZ1264" s="22"/>
      <c r="FA1264" s="22"/>
      <c r="FB1264" s="22"/>
      <c r="FC1264" s="22"/>
      <c r="FD1264" s="22"/>
      <c r="FE1264" s="22"/>
      <c r="FF1264" s="22"/>
      <c r="FG1264" s="22"/>
      <c r="FH1264" s="22"/>
      <c r="FI1264" s="22"/>
      <c r="FJ1264" s="22"/>
      <c r="FK1264" s="22"/>
      <c r="FL1264" s="22"/>
      <c r="FM1264" s="22"/>
      <c r="FN1264" s="22"/>
      <c r="FO1264" s="22"/>
      <c r="FP1264" s="22"/>
      <c r="FQ1264" s="22"/>
      <c r="FR1264" s="22"/>
      <c r="FS1264" s="22"/>
      <c r="FT1264" s="22"/>
      <c r="FU1264" s="22"/>
      <c r="FV1264" s="22"/>
      <c r="FW1264" s="22"/>
      <c r="FX1264" s="22"/>
      <c r="FY1264" s="22"/>
      <c r="FZ1264" s="22"/>
      <c r="GA1264" s="22"/>
      <c r="GB1264" s="22"/>
      <c r="GC1264" s="22"/>
      <c r="GD1264" s="22"/>
      <c r="GE1264" s="22"/>
      <c r="GF1264" s="22"/>
      <c r="GG1264" s="22"/>
      <c r="GH1264" s="22"/>
      <c r="GI1264" s="22"/>
      <c r="GJ1264" s="22"/>
      <c r="GK1264" s="22"/>
      <c r="GL1264" s="22"/>
      <c r="GM1264" s="22"/>
      <c r="GN1264" s="22"/>
      <c r="GO1264" s="22"/>
      <c r="GP1264" s="22"/>
      <c r="GQ1264" s="22"/>
      <c r="GR1264" s="22"/>
      <c r="GS1264" s="22"/>
      <c r="GT1264" s="22"/>
      <c r="GU1264" s="22"/>
      <c r="GV1264" s="22"/>
      <c r="GW1264" s="22"/>
      <c r="GX1264" s="22"/>
      <c r="GY1264" s="22"/>
      <c r="GZ1264" s="22"/>
      <c r="HA1264" s="22"/>
      <c r="HB1264" s="22"/>
      <c r="HC1264" s="22"/>
      <c r="HD1264" s="22"/>
      <c r="HE1264" s="22"/>
      <c r="HF1264" s="22"/>
      <c r="HG1264" s="22"/>
      <c r="HH1264" s="22"/>
      <c r="HI1264" s="22"/>
      <c r="HJ1264" s="22"/>
      <c r="HK1264" s="22"/>
      <c r="HL1264" s="22"/>
      <c r="HM1264" s="22"/>
      <c r="HN1264" s="22"/>
      <c r="HO1264" s="22"/>
      <c r="HP1264" s="22"/>
      <c r="HQ1264" s="22"/>
      <c r="HR1264" s="22"/>
      <c r="HS1264" s="22"/>
      <c r="HT1264" s="22"/>
      <c r="HU1264" s="22"/>
      <c r="HV1264" s="22"/>
      <c r="HW1264" s="22"/>
      <c r="HX1264" s="22"/>
      <c r="HY1264" s="22"/>
      <c r="HZ1264" s="22"/>
      <c r="IA1264" s="22"/>
      <c r="IB1264" s="22"/>
      <c r="IC1264" s="22"/>
      <c r="ID1264" s="22"/>
      <c r="IE1264" s="22"/>
      <c r="IF1264" s="22"/>
      <c r="IG1264" s="22"/>
      <c r="IH1264" s="22"/>
      <c r="II1264" s="22"/>
      <c r="IJ1264" s="22"/>
      <c r="IK1264" s="22"/>
      <c r="IL1264" s="22"/>
      <c r="IM1264" s="22"/>
      <c r="IN1264" s="22"/>
      <c r="IO1264" s="22"/>
    </row>
    <row r="1265" spans="1:249">
      <c r="A1265" s="32"/>
      <c r="B1265" s="22"/>
      <c r="C1265" s="22"/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3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  <c r="CC1265" s="22"/>
      <c r="CD1265" s="22"/>
      <c r="CE1265" s="22"/>
      <c r="CF1265" s="22"/>
      <c r="CG1265" s="22"/>
      <c r="CH1265" s="22"/>
      <c r="CI1265" s="22"/>
      <c r="CJ1265" s="22"/>
      <c r="CK1265" s="22"/>
      <c r="CL1265" s="22"/>
      <c r="CM1265" s="22"/>
      <c r="CN1265" s="22"/>
      <c r="CO1265" s="22"/>
      <c r="CP1265" s="22"/>
      <c r="CQ1265" s="22"/>
      <c r="CR1265" s="22"/>
      <c r="CS1265" s="22"/>
      <c r="CT1265" s="22"/>
      <c r="CU1265" s="22"/>
      <c r="CV1265" s="22"/>
      <c r="CW1265" s="22"/>
      <c r="CX1265" s="22"/>
      <c r="CY1265" s="22"/>
      <c r="CZ1265" s="22"/>
      <c r="DA1265" s="22"/>
      <c r="DB1265" s="22"/>
      <c r="DC1265" s="22"/>
      <c r="DD1265" s="22"/>
      <c r="DE1265" s="22"/>
      <c r="DF1265" s="22"/>
      <c r="DG1265" s="22"/>
      <c r="DH1265" s="22"/>
      <c r="DI1265" s="22"/>
      <c r="DJ1265" s="22"/>
      <c r="DK1265" s="22"/>
      <c r="DL1265" s="22"/>
      <c r="DM1265" s="22"/>
      <c r="DN1265" s="22"/>
      <c r="DO1265" s="22"/>
      <c r="DP1265" s="22"/>
      <c r="DQ1265" s="22"/>
      <c r="DR1265" s="22"/>
      <c r="DS1265" s="22"/>
      <c r="DT1265" s="22"/>
      <c r="DU1265" s="22"/>
      <c r="DV1265" s="22"/>
      <c r="DW1265" s="22"/>
      <c r="DX1265" s="22"/>
      <c r="DY1265" s="22"/>
      <c r="DZ1265" s="22"/>
      <c r="EA1265" s="22"/>
      <c r="EB1265" s="22"/>
      <c r="EC1265" s="22"/>
      <c r="ED1265" s="22"/>
      <c r="EE1265" s="22"/>
      <c r="EF1265" s="22"/>
      <c r="EG1265" s="22"/>
      <c r="EH1265" s="22"/>
      <c r="EI1265" s="22"/>
      <c r="EJ1265" s="22"/>
      <c r="EK1265" s="22"/>
      <c r="EL1265" s="22"/>
      <c r="EM1265" s="22"/>
      <c r="EN1265" s="22"/>
      <c r="EO1265" s="22"/>
      <c r="EP1265" s="22"/>
      <c r="EQ1265" s="22"/>
      <c r="ER1265" s="22"/>
      <c r="ES1265" s="22"/>
      <c r="ET1265" s="22"/>
      <c r="EU1265" s="22"/>
      <c r="EV1265" s="22"/>
      <c r="EW1265" s="22"/>
      <c r="EX1265" s="22"/>
      <c r="EY1265" s="22"/>
      <c r="EZ1265" s="22"/>
      <c r="FA1265" s="22"/>
      <c r="FB1265" s="22"/>
      <c r="FC1265" s="22"/>
      <c r="FD1265" s="22"/>
      <c r="FE1265" s="22"/>
      <c r="FF1265" s="22"/>
      <c r="FG1265" s="22"/>
      <c r="FH1265" s="22"/>
      <c r="FI1265" s="22"/>
      <c r="FJ1265" s="22"/>
      <c r="FK1265" s="22"/>
      <c r="FL1265" s="22"/>
      <c r="FM1265" s="22"/>
      <c r="FN1265" s="22"/>
      <c r="FO1265" s="22"/>
      <c r="FP1265" s="22"/>
      <c r="FQ1265" s="22"/>
      <c r="FR1265" s="22"/>
      <c r="FS1265" s="22"/>
      <c r="FT1265" s="22"/>
      <c r="FU1265" s="22"/>
      <c r="FV1265" s="22"/>
      <c r="FW1265" s="22"/>
      <c r="FX1265" s="22"/>
      <c r="FY1265" s="22"/>
      <c r="FZ1265" s="22"/>
      <c r="GA1265" s="22"/>
      <c r="GB1265" s="22"/>
      <c r="GC1265" s="22"/>
      <c r="GD1265" s="22"/>
      <c r="GE1265" s="22"/>
      <c r="GF1265" s="22"/>
      <c r="GG1265" s="22"/>
      <c r="GH1265" s="22"/>
      <c r="GI1265" s="22"/>
      <c r="GJ1265" s="22"/>
      <c r="GK1265" s="22"/>
      <c r="GL1265" s="22"/>
      <c r="GM1265" s="22"/>
      <c r="GN1265" s="22"/>
      <c r="GO1265" s="22"/>
      <c r="GP1265" s="22"/>
      <c r="GQ1265" s="22"/>
      <c r="GR1265" s="22"/>
      <c r="GS1265" s="22"/>
      <c r="GT1265" s="22"/>
      <c r="GU1265" s="22"/>
      <c r="GV1265" s="22"/>
      <c r="GW1265" s="22"/>
      <c r="GX1265" s="22"/>
      <c r="GY1265" s="22"/>
      <c r="GZ1265" s="22"/>
      <c r="HA1265" s="22"/>
      <c r="HB1265" s="22"/>
      <c r="HC1265" s="22"/>
      <c r="HD1265" s="22"/>
      <c r="HE1265" s="22"/>
      <c r="HF1265" s="22"/>
      <c r="HG1265" s="22"/>
      <c r="HH1265" s="22"/>
      <c r="HI1265" s="22"/>
      <c r="HJ1265" s="22"/>
      <c r="HK1265" s="22"/>
      <c r="HL1265" s="22"/>
      <c r="HM1265" s="22"/>
      <c r="HN1265" s="22"/>
      <c r="HO1265" s="22"/>
      <c r="HP1265" s="22"/>
      <c r="HQ1265" s="22"/>
      <c r="HR1265" s="22"/>
      <c r="HS1265" s="22"/>
      <c r="HT1265" s="22"/>
      <c r="HU1265" s="22"/>
      <c r="HV1265" s="22"/>
      <c r="HW1265" s="22"/>
      <c r="HX1265" s="22"/>
      <c r="HY1265" s="22"/>
      <c r="HZ1265" s="22"/>
      <c r="IA1265" s="22"/>
      <c r="IB1265" s="22"/>
      <c r="IC1265" s="22"/>
      <c r="ID1265" s="22"/>
      <c r="IE1265" s="22"/>
      <c r="IF1265" s="22"/>
      <c r="IG1265" s="22"/>
      <c r="IH1265" s="22"/>
      <c r="II1265" s="22"/>
      <c r="IJ1265" s="22"/>
      <c r="IK1265" s="22"/>
      <c r="IL1265" s="22"/>
      <c r="IM1265" s="22"/>
      <c r="IN1265" s="22"/>
      <c r="IO1265" s="22"/>
    </row>
    <row r="1266" spans="1:249">
      <c r="A1266" s="32"/>
      <c r="B1266" s="22"/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3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  <c r="CC1266" s="22"/>
      <c r="CD1266" s="22"/>
      <c r="CE1266" s="22"/>
      <c r="CF1266" s="22"/>
      <c r="CG1266" s="22"/>
      <c r="CH1266" s="22"/>
      <c r="CI1266" s="22"/>
      <c r="CJ1266" s="22"/>
      <c r="CK1266" s="22"/>
      <c r="CL1266" s="22"/>
      <c r="CM1266" s="22"/>
      <c r="CN1266" s="22"/>
      <c r="CO1266" s="22"/>
      <c r="CP1266" s="22"/>
      <c r="CQ1266" s="22"/>
      <c r="CR1266" s="22"/>
      <c r="CS1266" s="22"/>
      <c r="CT1266" s="22"/>
      <c r="CU1266" s="22"/>
      <c r="CV1266" s="22"/>
      <c r="CW1266" s="22"/>
      <c r="CX1266" s="22"/>
      <c r="CY1266" s="22"/>
      <c r="CZ1266" s="22"/>
      <c r="DA1266" s="22"/>
      <c r="DB1266" s="22"/>
      <c r="DC1266" s="22"/>
      <c r="DD1266" s="22"/>
      <c r="DE1266" s="22"/>
      <c r="DF1266" s="22"/>
      <c r="DG1266" s="22"/>
      <c r="DH1266" s="22"/>
      <c r="DI1266" s="22"/>
      <c r="DJ1266" s="22"/>
      <c r="DK1266" s="22"/>
      <c r="DL1266" s="22"/>
      <c r="DM1266" s="22"/>
      <c r="DN1266" s="22"/>
      <c r="DO1266" s="22"/>
      <c r="DP1266" s="22"/>
      <c r="DQ1266" s="22"/>
      <c r="DR1266" s="22"/>
      <c r="DS1266" s="22"/>
      <c r="DT1266" s="22"/>
      <c r="DU1266" s="22"/>
      <c r="DV1266" s="22"/>
      <c r="DW1266" s="22"/>
      <c r="DX1266" s="22"/>
      <c r="DY1266" s="22"/>
      <c r="DZ1266" s="22"/>
      <c r="EA1266" s="22"/>
      <c r="EB1266" s="22"/>
      <c r="EC1266" s="22"/>
      <c r="ED1266" s="22"/>
      <c r="EE1266" s="22"/>
      <c r="EF1266" s="22"/>
      <c r="EG1266" s="22"/>
      <c r="EH1266" s="22"/>
      <c r="EI1266" s="22"/>
      <c r="EJ1266" s="22"/>
      <c r="EK1266" s="22"/>
      <c r="EL1266" s="22"/>
      <c r="EM1266" s="22"/>
      <c r="EN1266" s="22"/>
      <c r="EO1266" s="22"/>
      <c r="EP1266" s="22"/>
      <c r="EQ1266" s="22"/>
      <c r="ER1266" s="22"/>
      <c r="ES1266" s="22"/>
      <c r="ET1266" s="22"/>
      <c r="EU1266" s="22"/>
      <c r="EV1266" s="22"/>
      <c r="EW1266" s="22"/>
      <c r="EX1266" s="22"/>
      <c r="EY1266" s="22"/>
      <c r="EZ1266" s="22"/>
      <c r="FA1266" s="22"/>
      <c r="FB1266" s="22"/>
      <c r="FC1266" s="22"/>
      <c r="FD1266" s="22"/>
      <c r="FE1266" s="22"/>
      <c r="FF1266" s="22"/>
      <c r="FG1266" s="22"/>
      <c r="FH1266" s="22"/>
      <c r="FI1266" s="22"/>
      <c r="FJ1266" s="22"/>
      <c r="FK1266" s="22"/>
      <c r="FL1266" s="22"/>
      <c r="FM1266" s="22"/>
      <c r="FN1266" s="22"/>
      <c r="FO1266" s="22"/>
      <c r="FP1266" s="22"/>
      <c r="FQ1266" s="22"/>
      <c r="FR1266" s="22"/>
      <c r="FS1266" s="22"/>
      <c r="FT1266" s="22"/>
      <c r="FU1266" s="22"/>
      <c r="FV1266" s="22"/>
      <c r="FW1266" s="22"/>
      <c r="FX1266" s="22"/>
      <c r="FY1266" s="22"/>
      <c r="FZ1266" s="22"/>
      <c r="GA1266" s="22"/>
      <c r="GB1266" s="22"/>
      <c r="GC1266" s="22"/>
      <c r="GD1266" s="22"/>
      <c r="GE1266" s="22"/>
      <c r="GF1266" s="22"/>
      <c r="GG1266" s="22"/>
      <c r="GH1266" s="22"/>
      <c r="GI1266" s="22"/>
      <c r="GJ1266" s="22"/>
      <c r="GK1266" s="22"/>
      <c r="GL1266" s="22"/>
      <c r="GM1266" s="22"/>
      <c r="GN1266" s="22"/>
      <c r="GO1266" s="22"/>
      <c r="GP1266" s="22"/>
      <c r="GQ1266" s="22"/>
      <c r="GR1266" s="22"/>
      <c r="GS1266" s="22"/>
      <c r="GT1266" s="22"/>
      <c r="GU1266" s="22"/>
      <c r="GV1266" s="22"/>
      <c r="GW1266" s="22"/>
      <c r="GX1266" s="22"/>
      <c r="GY1266" s="22"/>
      <c r="GZ1266" s="22"/>
      <c r="HA1266" s="22"/>
      <c r="HB1266" s="22"/>
      <c r="HC1266" s="22"/>
      <c r="HD1266" s="22"/>
      <c r="HE1266" s="22"/>
      <c r="HF1266" s="22"/>
      <c r="HG1266" s="22"/>
      <c r="HH1266" s="22"/>
      <c r="HI1266" s="22"/>
      <c r="HJ1266" s="22"/>
      <c r="HK1266" s="22"/>
      <c r="HL1266" s="22"/>
      <c r="HM1266" s="22"/>
      <c r="HN1266" s="22"/>
      <c r="HO1266" s="22"/>
      <c r="HP1266" s="22"/>
      <c r="HQ1266" s="22"/>
      <c r="HR1266" s="22"/>
      <c r="HS1266" s="22"/>
      <c r="HT1266" s="22"/>
      <c r="HU1266" s="22"/>
      <c r="HV1266" s="22"/>
      <c r="HW1266" s="22"/>
      <c r="HX1266" s="22"/>
      <c r="HY1266" s="22"/>
      <c r="HZ1266" s="22"/>
      <c r="IA1266" s="22"/>
      <c r="IB1266" s="22"/>
      <c r="IC1266" s="22"/>
      <c r="ID1266" s="22"/>
      <c r="IE1266" s="22"/>
      <c r="IF1266" s="22"/>
      <c r="IG1266" s="22"/>
      <c r="IH1266" s="22"/>
      <c r="II1266" s="22"/>
      <c r="IJ1266" s="22"/>
      <c r="IK1266" s="22"/>
      <c r="IL1266" s="22"/>
      <c r="IM1266" s="22"/>
      <c r="IN1266" s="22"/>
      <c r="IO1266" s="22"/>
    </row>
    <row r="1267" spans="1:249">
      <c r="A1267" s="32"/>
      <c r="B1267" s="22"/>
      <c r="C1267" s="22"/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3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2"/>
      <c r="BL1267" s="22"/>
      <c r="BM1267" s="22"/>
      <c r="BN1267" s="22"/>
      <c r="BO1267" s="22"/>
      <c r="BP1267" s="22"/>
      <c r="BQ1267" s="22"/>
      <c r="BR1267" s="22"/>
      <c r="BS1267" s="22"/>
      <c r="BT1267" s="22"/>
      <c r="BU1267" s="22"/>
      <c r="BV1267" s="22"/>
      <c r="BW1267" s="22"/>
      <c r="BX1267" s="22"/>
      <c r="BY1267" s="22"/>
      <c r="BZ1267" s="22"/>
      <c r="CA1267" s="22"/>
      <c r="CB1267" s="22"/>
      <c r="CC1267" s="22"/>
      <c r="CD1267" s="22"/>
      <c r="CE1267" s="22"/>
      <c r="CF1267" s="22"/>
      <c r="CG1267" s="22"/>
      <c r="CH1267" s="22"/>
      <c r="CI1267" s="22"/>
      <c r="CJ1267" s="22"/>
      <c r="CK1267" s="22"/>
      <c r="CL1267" s="22"/>
      <c r="CM1267" s="22"/>
      <c r="CN1267" s="22"/>
      <c r="CO1267" s="22"/>
      <c r="CP1267" s="22"/>
      <c r="CQ1267" s="22"/>
      <c r="CR1267" s="22"/>
      <c r="CS1267" s="22"/>
      <c r="CT1267" s="22"/>
      <c r="CU1267" s="22"/>
      <c r="CV1267" s="22"/>
      <c r="CW1267" s="22"/>
      <c r="CX1267" s="22"/>
      <c r="CY1267" s="22"/>
      <c r="CZ1267" s="22"/>
      <c r="DA1267" s="22"/>
      <c r="DB1267" s="22"/>
      <c r="DC1267" s="22"/>
      <c r="DD1267" s="22"/>
      <c r="DE1267" s="22"/>
      <c r="DF1267" s="22"/>
      <c r="DG1267" s="22"/>
      <c r="DH1267" s="22"/>
      <c r="DI1267" s="22"/>
      <c r="DJ1267" s="22"/>
      <c r="DK1267" s="22"/>
      <c r="DL1267" s="22"/>
      <c r="DM1267" s="22"/>
      <c r="DN1267" s="22"/>
      <c r="DO1267" s="22"/>
      <c r="DP1267" s="22"/>
      <c r="DQ1267" s="22"/>
      <c r="DR1267" s="22"/>
      <c r="DS1267" s="22"/>
      <c r="DT1267" s="22"/>
      <c r="DU1267" s="22"/>
      <c r="DV1267" s="22"/>
      <c r="DW1267" s="22"/>
      <c r="DX1267" s="22"/>
      <c r="DY1267" s="22"/>
      <c r="DZ1267" s="22"/>
      <c r="EA1267" s="22"/>
      <c r="EB1267" s="22"/>
      <c r="EC1267" s="22"/>
      <c r="ED1267" s="22"/>
      <c r="EE1267" s="22"/>
      <c r="EF1267" s="22"/>
      <c r="EG1267" s="22"/>
      <c r="EH1267" s="22"/>
      <c r="EI1267" s="22"/>
      <c r="EJ1267" s="22"/>
      <c r="EK1267" s="22"/>
      <c r="EL1267" s="22"/>
      <c r="EM1267" s="22"/>
      <c r="EN1267" s="22"/>
      <c r="EO1267" s="22"/>
      <c r="EP1267" s="22"/>
      <c r="EQ1267" s="22"/>
      <c r="ER1267" s="22"/>
      <c r="ES1267" s="22"/>
      <c r="ET1267" s="22"/>
      <c r="EU1267" s="22"/>
      <c r="EV1267" s="22"/>
      <c r="EW1267" s="22"/>
      <c r="EX1267" s="22"/>
      <c r="EY1267" s="22"/>
      <c r="EZ1267" s="22"/>
      <c r="FA1267" s="22"/>
      <c r="FB1267" s="22"/>
      <c r="FC1267" s="22"/>
      <c r="FD1267" s="22"/>
      <c r="FE1267" s="22"/>
      <c r="FF1267" s="22"/>
      <c r="FG1267" s="22"/>
      <c r="FH1267" s="22"/>
      <c r="FI1267" s="22"/>
      <c r="FJ1267" s="22"/>
      <c r="FK1267" s="22"/>
      <c r="FL1267" s="22"/>
      <c r="FM1267" s="22"/>
      <c r="FN1267" s="22"/>
      <c r="FO1267" s="22"/>
      <c r="FP1267" s="22"/>
      <c r="FQ1267" s="22"/>
      <c r="FR1267" s="22"/>
      <c r="FS1267" s="22"/>
      <c r="FT1267" s="22"/>
      <c r="FU1267" s="22"/>
      <c r="FV1267" s="22"/>
      <c r="FW1267" s="22"/>
      <c r="FX1267" s="22"/>
      <c r="FY1267" s="22"/>
      <c r="FZ1267" s="22"/>
      <c r="GA1267" s="22"/>
      <c r="GB1267" s="22"/>
      <c r="GC1267" s="22"/>
      <c r="GD1267" s="22"/>
      <c r="GE1267" s="22"/>
      <c r="GF1267" s="22"/>
      <c r="GG1267" s="22"/>
      <c r="GH1267" s="22"/>
      <c r="GI1267" s="22"/>
      <c r="GJ1267" s="22"/>
      <c r="GK1267" s="22"/>
      <c r="GL1267" s="22"/>
      <c r="GM1267" s="22"/>
      <c r="GN1267" s="22"/>
      <c r="GO1267" s="22"/>
      <c r="GP1267" s="22"/>
      <c r="GQ1267" s="22"/>
      <c r="GR1267" s="22"/>
      <c r="GS1267" s="22"/>
      <c r="GT1267" s="22"/>
      <c r="GU1267" s="22"/>
      <c r="GV1267" s="22"/>
      <c r="GW1267" s="22"/>
      <c r="GX1267" s="22"/>
      <c r="GY1267" s="22"/>
      <c r="GZ1267" s="22"/>
      <c r="HA1267" s="22"/>
      <c r="HB1267" s="22"/>
      <c r="HC1267" s="22"/>
      <c r="HD1267" s="22"/>
      <c r="HE1267" s="22"/>
      <c r="HF1267" s="22"/>
      <c r="HG1267" s="22"/>
      <c r="HH1267" s="22"/>
      <c r="HI1267" s="22"/>
      <c r="HJ1267" s="22"/>
      <c r="HK1267" s="22"/>
      <c r="HL1267" s="22"/>
      <c r="HM1267" s="22"/>
      <c r="HN1267" s="22"/>
      <c r="HO1267" s="22"/>
      <c r="HP1267" s="22"/>
      <c r="HQ1267" s="22"/>
      <c r="HR1267" s="22"/>
      <c r="HS1267" s="22"/>
      <c r="HT1267" s="22"/>
      <c r="HU1267" s="22"/>
      <c r="HV1267" s="22"/>
      <c r="HW1267" s="22"/>
      <c r="HX1267" s="22"/>
      <c r="HY1267" s="22"/>
      <c r="HZ1267" s="22"/>
      <c r="IA1267" s="22"/>
      <c r="IB1267" s="22"/>
      <c r="IC1267" s="22"/>
      <c r="ID1267" s="22"/>
      <c r="IE1267" s="22"/>
      <c r="IF1267" s="22"/>
      <c r="IG1267" s="22"/>
      <c r="IH1267" s="22"/>
      <c r="II1267" s="22"/>
      <c r="IJ1267" s="22"/>
      <c r="IK1267" s="22"/>
      <c r="IL1267" s="22"/>
      <c r="IM1267" s="22"/>
      <c r="IN1267" s="22"/>
      <c r="IO1267" s="22"/>
    </row>
    <row r="1268" spans="1:249">
      <c r="A1268" s="32"/>
      <c r="B1268" s="22"/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D1268" s="3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  <c r="CC1268" s="22"/>
      <c r="CD1268" s="22"/>
      <c r="CE1268" s="22"/>
      <c r="CF1268" s="22"/>
      <c r="CG1268" s="22"/>
      <c r="CH1268" s="22"/>
      <c r="CI1268" s="22"/>
      <c r="CJ1268" s="22"/>
      <c r="CK1268" s="22"/>
      <c r="CL1268" s="22"/>
      <c r="CM1268" s="22"/>
      <c r="CN1268" s="22"/>
      <c r="CO1268" s="22"/>
      <c r="CP1268" s="22"/>
      <c r="CQ1268" s="22"/>
      <c r="CR1268" s="22"/>
      <c r="CS1268" s="22"/>
      <c r="CT1268" s="22"/>
      <c r="CU1268" s="22"/>
      <c r="CV1268" s="22"/>
      <c r="CW1268" s="22"/>
      <c r="CX1268" s="22"/>
      <c r="CY1268" s="22"/>
      <c r="CZ1268" s="22"/>
      <c r="DA1268" s="22"/>
      <c r="DB1268" s="22"/>
      <c r="DC1268" s="22"/>
      <c r="DD1268" s="22"/>
      <c r="DE1268" s="22"/>
      <c r="DF1268" s="22"/>
      <c r="DG1268" s="22"/>
      <c r="DH1268" s="22"/>
      <c r="DI1268" s="22"/>
      <c r="DJ1268" s="22"/>
      <c r="DK1268" s="22"/>
      <c r="DL1268" s="22"/>
      <c r="DM1268" s="22"/>
      <c r="DN1268" s="22"/>
      <c r="DO1268" s="22"/>
      <c r="DP1268" s="22"/>
      <c r="DQ1268" s="22"/>
      <c r="DR1268" s="22"/>
      <c r="DS1268" s="22"/>
      <c r="DT1268" s="22"/>
      <c r="DU1268" s="22"/>
      <c r="DV1268" s="22"/>
      <c r="DW1268" s="22"/>
      <c r="DX1268" s="22"/>
      <c r="DY1268" s="22"/>
      <c r="DZ1268" s="22"/>
      <c r="EA1268" s="22"/>
      <c r="EB1268" s="22"/>
      <c r="EC1268" s="22"/>
      <c r="ED1268" s="22"/>
      <c r="EE1268" s="22"/>
      <c r="EF1268" s="22"/>
      <c r="EG1268" s="22"/>
      <c r="EH1268" s="22"/>
      <c r="EI1268" s="22"/>
      <c r="EJ1268" s="22"/>
      <c r="EK1268" s="22"/>
      <c r="EL1268" s="22"/>
      <c r="EM1268" s="22"/>
      <c r="EN1268" s="22"/>
      <c r="EO1268" s="22"/>
      <c r="EP1268" s="22"/>
      <c r="EQ1268" s="22"/>
      <c r="ER1268" s="22"/>
      <c r="ES1268" s="22"/>
      <c r="ET1268" s="22"/>
      <c r="EU1268" s="22"/>
      <c r="EV1268" s="22"/>
      <c r="EW1268" s="22"/>
      <c r="EX1268" s="22"/>
      <c r="EY1268" s="22"/>
      <c r="EZ1268" s="22"/>
      <c r="FA1268" s="22"/>
      <c r="FB1268" s="22"/>
      <c r="FC1268" s="22"/>
      <c r="FD1268" s="22"/>
      <c r="FE1268" s="22"/>
      <c r="FF1268" s="22"/>
      <c r="FG1268" s="22"/>
      <c r="FH1268" s="22"/>
      <c r="FI1268" s="22"/>
      <c r="FJ1268" s="22"/>
      <c r="FK1268" s="22"/>
      <c r="FL1268" s="22"/>
      <c r="FM1268" s="22"/>
      <c r="FN1268" s="22"/>
      <c r="FO1268" s="22"/>
      <c r="FP1268" s="22"/>
      <c r="FQ1268" s="22"/>
      <c r="FR1268" s="22"/>
      <c r="FS1268" s="22"/>
      <c r="FT1268" s="22"/>
      <c r="FU1268" s="22"/>
      <c r="FV1268" s="22"/>
      <c r="FW1268" s="22"/>
      <c r="FX1268" s="22"/>
      <c r="FY1268" s="22"/>
      <c r="FZ1268" s="22"/>
      <c r="GA1268" s="22"/>
      <c r="GB1268" s="22"/>
      <c r="GC1268" s="22"/>
      <c r="GD1268" s="22"/>
      <c r="GE1268" s="22"/>
      <c r="GF1268" s="22"/>
      <c r="GG1268" s="22"/>
      <c r="GH1268" s="22"/>
      <c r="GI1268" s="22"/>
      <c r="GJ1268" s="22"/>
      <c r="GK1268" s="22"/>
      <c r="GL1268" s="22"/>
      <c r="GM1268" s="22"/>
      <c r="GN1268" s="22"/>
      <c r="GO1268" s="22"/>
      <c r="GP1268" s="22"/>
      <c r="GQ1268" s="22"/>
      <c r="GR1268" s="22"/>
      <c r="GS1268" s="22"/>
      <c r="GT1268" s="22"/>
      <c r="GU1268" s="22"/>
      <c r="GV1268" s="22"/>
      <c r="GW1268" s="22"/>
      <c r="GX1268" s="22"/>
      <c r="GY1268" s="22"/>
      <c r="GZ1268" s="22"/>
      <c r="HA1268" s="22"/>
      <c r="HB1268" s="22"/>
      <c r="HC1268" s="22"/>
      <c r="HD1268" s="22"/>
      <c r="HE1268" s="22"/>
      <c r="HF1268" s="22"/>
      <c r="HG1268" s="22"/>
      <c r="HH1268" s="22"/>
      <c r="HI1268" s="22"/>
      <c r="HJ1268" s="22"/>
      <c r="HK1268" s="22"/>
      <c r="HL1268" s="22"/>
      <c r="HM1268" s="22"/>
      <c r="HN1268" s="22"/>
      <c r="HO1268" s="22"/>
      <c r="HP1268" s="22"/>
      <c r="HQ1268" s="22"/>
      <c r="HR1268" s="22"/>
      <c r="HS1268" s="22"/>
      <c r="HT1268" s="22"/>
      <c r="HU1268" s="22"/>
      <c r="HV1268" s="22"/>
      <c r="HW1268" s="22"/>
      <c r="HX1268" s="22"/>
      <c r="HY1268" s="22"/>
      <c r="HZ1268" s="22"/>
      <c r="IA1268" s="22"/>
      <c r="IB1268" s="22"/>
      <c r="IC1268" s="22"/>
      <c r="ID1268" s="22"/>
      <c r="IE1268" s="22"/>
      <c r="IF1268" s="22"/>
      <c r="IG1268" s="22"/>
      <c r="IH1268" s="22"/>
      <c r="II1268" s="22"/>
      <c r="IJ1268" s="22"/>
      <c r="IK1268" s="22"/>
      <c r="IL1268" s="22"/>
      <c r="IM1268" s="22"/>
      <c r="IN1268" s="22"/>
      <c r="IO1268" s="22"/>
    </row>
    <row r="1269" spans="1:249">
      <c r="A1269" s="32"/>
      <c r="B1269" s="22"/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3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  <c r="CC1269" s="22"/>
      <c r="CD1269" s="22"/>
      <c r="CE1269" s="22"/>
      <c r="CF1269" s="22"/>
      <c r="CG1269" s="22"/>
      <c r="CH1269" s="22"/>
      <c r="CI1269" s="22"/>
      <c r="CJ1269" s="22"/>
      <c r="CK1269" s="22"/>
      <c r="CL1269" s="22"/>
      <c r="CM1269" s="22"/>
      <c r="CN1269" s="22"/>
      <c r="CO1269" s="22"/>
      <c r="CP1269" s="22"/>
      <c r="CQ1269" s="22"/>
      <c r="CR1269" s="22"/>
      <c r="CS1269" s="22"/>
      <c r="CT1269" s="22"/>
      <c r="CU1269" s="22"/>
      <c r="CV1269" s="22"/>
      <c r="CW1269" s="22"/>
      <c r="CX1269" s="22"/>
      <c r="CY1269" s="22"/>
      <c r="CZ1269" s="22"/>
      <c r="DA1269" s="22"/>
      <c r="DB1269" s="22"/>
      <c r="DC1269" s="22"/>
      <c r="DD1269" s="22"/>
      <c r="DE1269" s="22"/>
      <c r="DF1269" s="22"/>
      <c r="DG1269" s="22"/>
      <c r="DH1269" s="22"/>
      <c r="DI1269" s="22"/>
      <c r="DJ1269" s="22"/>
      <c r="DK1269" s="22"/>
      <c r="DL1269" s="22"/>
      <c r="DM1269" s="22"/>
      <c r="DN1269" s="22"/>
      <c r="DO1269" s="22"/>
      <c r="DP1269" s="22"/>
      <c r="DQ1269" s="22"/>
      <c r="DR1269" s="22"/>
      <c r="DS1269" s="22"/>
      <c r="DT1269" s="22"/>
      <c r="DU1269" s="22"/>
      <c r="DV1269" s="22"/>
      <c r="DW1269" s="22"/>
      <c r="DX1269" s="22"/>
      <c r="DY1269" s="22"/>
      <c r="DZ1269" s="22"/>
      <c r="EA1269" s="22"/>
      <c r="EB1269" s="22"/>
      <c r="EC1269" s="22"/>
      <c r="ED1269" s="22"/>
      <c r="EE1269" s="22"/>
      <c r="EF1269" s="22"/>
      <c r="EG1269" s="22"/>
      <c r="EH1269" s="22"/>
      <c r="EI1269" s="22"/>
      <c r="EJ1269" s="22"/>
      <c r="EK1269" s="22"/>
      <c r="EL1269" s="22"/>
      <c r="EM1269" s="22"/>
      <c r="EN1269" s="22"/>
      <c r="EO1269" s="22"/>
      <c r="EP1269" s="22"/>
      <c r="EQ1269" s="22"/>
      <c r="ER1269" s="22"/>
      <c r="ES1269" s="22"/>
      <c r="ET1269" s="22"/>
      <c r="EU1269" s="22"/>
      <c r="EV1269" s="22"/>
      <c r="EW1269" s="22"/>
      <c r="EX1269" s="22"/>
      <c r="EY1269" s="22"/>
      <c r="EZ1269" s="22"/>
      <c r="FA1269" s="22"/>
      <c r="FB1269" s="22"/>
      <c r="FC1269" s="22"/>
      <c r="FD1269" s="22"/>
      <c r="FE1269" s="22"/>
      <c r="FF1269" s="22"/>
      <c r="FG1269" s="22"/>
      <c r="FH1269" s="22"/>
      <c r="FI1269" s="22"/>
      <c r="FJ1269" s="22"/>
      <c r="FK1269" s="22"/>
      <c r="FL1269" s="22"/>
      <c r="FM1269" s="22"/>
      <c r="FN1269" s="22"/>
      <c r="FO1269" s="22"/>
      <c r="FP1269" s="22"/>
      <c r="FQ1269" s="22"/>
      <c r="FR1269" s="22"/>
      <c r="FS1269" s="22"/>
      <c r="FT1269" s="22"/>
      <c r="FU1269" s="22"/>
      <c r="FV1269" s="22"/>
      <c r="FW1269" s="22"/>
      <c r="FX1269" s="22"/>
      <c r="FY1269" s="22"/>
      <c r="FZ1269" s="22"/>
      <c r="GA1269" s="22"/>
      <c r="GB1269" s="22"/>
      <c r="GC1269" s="22"/>
      <c r="GD1269" s="22"/>
      <c r="GE1269" s="22"/>
      <c r="GF1269" s="22"/>
      <c r="GG1269" s="22"/>
      <c r="GH1269" s="22"/>
      <c r="GI1269" s="22"/>
      <c r="GJ1269" s="22"/>
      <c r="GK1269" s="22"/>
      <c r="GL1269" s="22"/>
      <c r="GM1269" s="22"/>
      <c r="GN1269" s="22"/>
      <c r="GO1269" s="22"/>
      <c r="GP1269" s="22"/>
      <c r="GQ1269" s="22"/>
      <c r="GR1269" s="22"/>
      <c r="GS1269" s="22"/>
      <c r="GT1269" s="22"/>
      <c r="GU1269" s="22"/>
      <c r="GV1269" s="22"/>
      <c r="GW1269" s="22"/>
      <c r="GX1269" s="22"/>
      <c r="GY1269" s="22"/>
      <c r="GZ1269" s="22"/>
      <c r="HA1269" s="22"/>
      <c r="HB1269" s="22"/>
      <c r="HC1269" s="22"/>
      <c r="HD1269" s="22"/>
      <c r="HE1269" s="22"/>
      <c r="HF1269" s="22"/>
      <c r="HG1269" s="22"/>
      <c r="HH1269" s="22"/>
      <c r="HI1269" s="22"/>
      <c r="HJ1269" s="22"/>
      <c r="HK1269" s="22"/>
      <c r="HL1269" s="22"/>
      <c r="HM1269" s="22"/>
      <c r="HN1269" s="22"/>
      <c r="HO1269" s="22"/>
      <c r="HP1269" s="22"/>
      <c r="HQ1269" s="22"/>
      <c r="HR1269" s="22"/>
      <c r="HS1269" s="22"/>
      <c r="HT1269" s="22"/>
      <c r="HU1269" s="22"/>
      <c r="HV1269" s="22"/>
      <c r="HW1269" s="22"/>
      <c r="HX1269" s="22"/>
      <c r="HY1269" s="22"/>
      <c r="HZ1269" s="22"/>
      <c r="IA1269" s="22"/>
      <c r="IB1269" s="22"/>
      <c r="IC1269" s="22"/>
      <c r="ID1269" s="22"/>
      <c r="IE1269" s="22"/>
      <c r="IF1269" s="22"/>
      <c r="IG1269" s="22"/>
      <c r="IH1269" s="22"/>
      <c r="II1269" s="22"/>
      <c r="IJ1269" s="22"/>
      <c r="IK1269" s="22"/>
      <c r="IL1269" s="22"/>
      <c r="IM1269" s="22"/>
      <c r="IN1269" s="22"/>
      <c r="IO1269" s="22"/>
    </row>
    <row r="1270" spans="1:249">
      <c r="A1270" s="32"/>
      <c r="B1270" s="22"/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3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  <c r="CC1270" s="22"/>
      <c r="CD1270" s="22"/>
      <c r="CE1270" s="22"/>
      <c r="CF1270" s="22"/>
      <c r="CG1270" s="22"/>
      <c r="CH1270" s="22"/>
      <c r="CI1270" s="22"/>
      <c r="CJ1270" s="22"/>
      <c r="CK1270" s="22"/>
      <c r="CL1270" s="22"/>
      <c r="CM1270" s="22"/>
      <c r="CN1270" s="22"/>
      <c r="CO1270" s="22"/>
      <c r="CP1270" s="22"/>
      <c r="CQ1270" s="22"/>
      <c r="CR1270" s="22"/>
      <c r="CS1270" s="22"/>
      <c r="CT1270" s="22"/>
      <c r="CU1270" s="22"/>
      <c r="CV1270" s="22"/>
      <c r="CW1270" s="22"/>
      <c r="CX1270" s="22"/>
      <c r="CY1270" s="22"/>
      <c r="CZ1270" s="22"/>
      <c r="DA1270" s="22"/>
      <c r="DB1270" s="22"/>
      <c r="DC1270" s="22"/>
      <c r="DD1270" s="22"/>
      <c r="DE1270" s="22"/>
      <c r="DF1270" s="22"/>
      <c r="DG1270" s="22"/>
      <c r="DH1270" s="22"/>
      <c r="DI1270" s="22"/>
      <c r="DJ1270" s="22"/>
      <c r="DK1270" s="22"/>
      <c r="DL1270" s="22"/>
      <c r="DM1270" s="22"/>
      <c r="DN1270" s="22"/>
      <c r="DO1270" s="22"/>
      <c r="DP1270" s="22"/>
      <c r="DQ1270" s="22"/>
      <c r="DR1270" s="22"/>
      <c r="DS1270" s="22"/>
      <c r="DT1270" s="22"/>
      <c r="DU1270" s="22"/>
      <c r="DV1270" s="22"/>
      <c r="DW1270" s="22"/>
      <c r="DX1270" s="22"/>
      <c r="DY1270" s="22"/>
      <c r="DZ1270" s="22"/>
      <c r="EA1270" s="22"/>
      <c r="EB1270" s="22"/>
      <c r="EC1270" s="22"/>
      <c r="ED1270" s="22"/>
      <c r="EE1270" s="22"/>
      <c r="EF1270" s="22"/>
      <c r="EG1270" s="22"/>
      <c r="EH1270" s="22"/>
      <c r="EI1270" s="22"/>
      <c r="EJ1270" s="22"/>
      <c r="EK1270" s="22"/>
      <c r="EL1270" s="22"/>
      <c r="EM1270" s="22"/>
      <c r="EN1270" s="22"/>
      <c r="EO1270" s="22"/>
      <c r="EP1270" s="22"/>
      <c r="EQ1270" s="22"/>
      <c r="ER1270" s="22"/>
      <c r="ES1270" s="22"/>
      <c r="ET1270" s="22"/>
      <c r="EU1270" s="22"/>
      <c r="EV1270" s="22"/>
      <c r="EW1270" s="22"/>
      <c r="EX1270" s="22"/>
      <c r="EY1270" s="22"/>
      <c r="EZ1270" s="22"/>
      <c r="FA1270" s="22"/>
      <c r="FB1270" s="22"/>
      <c r="FC1270" s="22"/>
      <c r="FD1270" s="22"/>
      <c r="FE1270" s="22"/>
      <c r="FF1270" s="22"/>
      <c r="FG1270" s="22"/>
      <c r="FH1270" s="22"/>
      <c r="FI1270" s="22"/>
      <c r="FJ1270" s="22"/>
      <c r="FK1270" s="22"/>
      <c r="FL1270" s="22"/>
      <c r="FM1270" s="22"/>
      <c r="FN1270" s="22"/>
      <c r="FO1270" s="22"/>
      <c r="FP1270" s="22"/>
      <c r="FQ1270" s="22"/>
      <c r="FR1270" s="22"/>
      <c r="FS1270" s="22"/>
      <c r="FT1270" s="22"/>
      <c r="FU1270" s="22"/>
      <c r="FV1270" s="22"/>
      <c r="FW1270" s="22"/>
      <c r="FX1270" s="22"/>
      <c r="FY1270" s="22"/>
      <c r="FZ1270" s="22"/>
      <c r="GA1270" s="22"/>
      <c r="GB1270" s="22"/>
      <c r="GC1270" s="22"/>
      <c r="GD1270" s="22"/>
      <c r="GE1270" s="22"/>
      <c r="GF1270" s="22"/>
      <c r="GG1270" s="22"/>
      <c r="GH1270" s="22"/>
      <c r="GI1270" s="22"/>
      <c r="GJ1270" s="22"/>
      <c r="GK1270" s="22"/>
      <c r="GL1270" s="22"/>
      <c r="GM1270" s="22"/>
      <c r="GN1270" s="22"/>
      <c r="GO1270" s="22"/>
      <c r="GP1270" s="22"/>
      <c r="GQ1270" s="22"/>
      <c r="GR1270" s="22"/>
      <c r="GS1270" s="22"/>
      <c r="GT1270" s="22"/>
      <c r="GU1270" s="22"/>
      <c r="GV1270" s="22"/>
      <c r="GW1270" s="22"/>
      <c r="GX1270" s="22"/>
      <c r="GY1270" s="22"/>
      <c r="GZ1270" s="22"/>
      <c r="HA1270" s="22"/>
      <c r="HB1270" s="22"/>
      <c r="HC1270" s="22"/>
      <c r="HD1270" s="22"/>
      <c r="HE1270" s="22"/>
      <c r="HF1270" s="22"/>
      <c r="HG1270" s="22"/>
      <c r="HH1270" s="22"/>
      <c r="HI1270" s="22"/>
      <c r="HJ1270" s="22"/>
      <c r="HK1270" s="22"/>
      <c r="HL1270" s="22"/>
      <c r="HM1270" s="22"/>
      <c r="HN1270" s="22"/>
      <c r="HO1270" s="22"/>
      <c r="HP1270" s="22"/>
      <c r="HQ1270" s="22"/>
      <c r="HR1270" s="22"/>
      <c r="HS1270" s="22"/>
      <c r="HT1270" s="22"/>
      <c r="HU1270" s="22"/>
      <c r="HV1270" s="22"/>
      <c r="HW1270" s="22"/>
      <c r="HX1270" s="22"/>
      <c r="HY1270" s="22"/>
      <c r="HZ1270" s="22"/>
      <c r="IA1270" s="22"/>
      <c r="IB1270" s="22"/>
      <c r="IC1270" s="22"/>
      <c r="ID1270" s="22"/>
      <c r="IE1270" s="22"/>
      <c r="IF1270" s="22"/>
      <c r="IG1270" s="22"/>
      <c r="IH1270" s="22"/>
      <c r="II1270" s="22"/>
      <c r="IJ1270" s="22"/>
      <c r="IK1270" s="22"/>
      <c r="IL1270" s="22"/>
      <c r="IM1270" s="22"/>
      <c r="IN1270" s="22"/>
      <c r="IO1270" s="22"/>
    </row>
    <row r="1271" spans="1:249">
      <c r="A1271" s="32"/>
      <c r="B1271" s="22"/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3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2"/>
      <c r="BL1271" s="22"/>
      <c r="BM1271" s="22"/>
      <c r="BN1271" s="22"/>
      <c r="BO1271" s="22"/>
      <c r="BP1271" s="22"/>
      <c r="BQ1271" s="22"/>
      <c r="BR1271" s="22"/>
      <c r="BS1271" s="22"/>
      <c r="BT1271" s="22"/>
      <c r="BU1271" s="22"/>
      <c r="BV1271" s="22"/>
      <c r="BW1271" s="22"/>
      <c r="BX1271" s="22"/>
      <c r="BY1271" s="22"/>
      <c r="BZ1271" s="22"/>
      <c r="CA1271" s="22"/>
      <c r="CB1271" s="22"/>
      <c r="CC1271" s="22"/>
      <c r="CD1271" s="22"/>
      <c r="CE1271" s="22"/>
      <c r="CF1271" s="22"/>
      <c r="CG1271" s="22"/>
      <c r="CH1271" s="22"/>
      <c r="CI1271" s="22"/>
      <c r="CJ1271" s="22"/>
      <c r="CK1271" s="22"/>
      <c r="CL1271" s="22"/>
      <c r="CM1271" s="22"/>
      <c r="CN1271" s="22"/>
      <c r="CO1271" s="22"/>
      <c r="CP1271" s="22"/>
      <c r="CQ1271" s="22"/>
      <c r="CR1271" s="22"/>
      <c r="CS1271" s="22"/>
      <c r="CT1271" s="22"/>
      <c r="CU1271" s="22"/>
      <c r="CV1271" s="22"/>
      <c r="CW1271" s="22"/>
      <c r="CX1271" s="22"/>
      <c r="CY1271" s="22"/>
      <c r="CZ1271" s="22"/>
      <c r="DA1271" s="22"/>
      <c r="DB1271" s="22"/>
      <c r="DC1271" s="22"/>
      <c r="DD1271" s="22"/>
      <c r="DE1271" s="22"/>
      <c r="DF1271" s="22"/>
      <c r="DG1271" s="22"/>
      <c r="DH1271" s="22"/>
      <c r="DI1271" s="22"/>
      <c r="DJ1271" s="22"/>
      <c r="DK1271" s="22"/>
      <c r="DL1271" s="22"/>
      <c r="DM1271" s="22"/>
      <c r="DN1271" s="22"/>
      <c r="DO1271" s="22"/>
      <c r="DP1271" s="22"/>
      <c r="DQ1271" s="22"/>
      <c r="DR1271" s="22"/>
      <c r="DS1271" s="22"/>
      <c r="DT1271" s="22"/>
      <c r="DU1271" s="22"/>
      <c r="DV1271" s="22"/>
      <c r="DW1271" s="22"/>
      <c r="DX1271" s="22"/>
      <c r="DY1271" s="22"/>
      <c r="DZ1271" s="22"/>
      <c r="EA1271" s="22"/>
      <c r="EB1271" s="22"/>
      <c r="EC1271" s="22"/>
      <c r="ED1271" s="22"/>
      <c r="EE1271" s="22"/>
      <c r="EF1271" s="22"/>
      <c r="EG1271" s="22"/>
      <c r="EH1271" s="22"/>
      <c r="EI1271" s="22"/>
      <c r="EJ1271" s="22"/>
      <c r="EK1271" s="22"/>
      <c r="EL1271" s="22"/>
      <c r="EM1271" s="22"/>
      <c r="EN1271" s="22"/>
      <c r="EO1271" s="22"/>
      <c r="EP1271" s="22"/>
      <c r="EQ1271" s="22"/>
      <c r="ER1271" s="22"/>
      <c r="ES1271" s="22"/>
      <c r="ET1271" s="22"/>
      <c r="EU1271" s="22"/>
      <c r="EV1271" s="22"/>
      <c r="EW1271" s="22"/>
      <c r="EX1271" s="22"/>
      <c r="EY1271" s="22"/>
      <c r="EZ1271" s="22"/>
      <c r="FA1271" s="22"/>
      <c r="FB1271" s="22"/>
      <c r="FC1271" s="22"/>
      <c r="FD1271" s="22"/>
      <c r="FE1271" s="22"/>
      <c r="FF1271" s="22"/>
      <c r="FG1271" s="22"/>
      <c r="FH1271" s="22"/>
      <c r="FI1271" s="22"/>
      <c r="FJ1271" s="22"/>
      <c r="FK1271" s="22"/>
      <c r="FL1271" s="22"/>
      <c r="FM1271" s="22"/>
      <c r="FN1271" s="22"/>
      <c r="FO1271" s="22"/>
      <c r="FP1271" s="22"/>
      <c r="FQ1271" s="22"/>
      <c r="FR1271" s="22"/>
      <c r="FS1271" s="22"/>
      <c r="FT1271" s="22"/>
      <c r="FU1271" s="22"/>
      <c r="FV1271" s="22"/>
      <c r="FW1271" s="22"/>
      <c r="FX1271" s="22"/>
      <c r="FY1271" s="22"/>
      <c r="FZ1271" s="22"/>
      <c r="GA1271" s="22"/>
      <c r="GB1271" s="22"/>
      <c r="GC1271" s="22"/>
      <c r="GD1271" s="22"/>
      <c r="GE1271" s="22"/>
      <c r="GF1271" s="22"/>
      <c r="GG1271" s="22"/>
      <c r="GH1271" s="22"/>
      <c r="GI1271" s="22"/>
      <c r="GJ1271" s="22"/>
      <c r="GK1271" s="22"/>
      <c r="GL1271" s="22"/>
      <c r="GM1271" s="22"/>
      <c r="GN1271" s="22"/>
      <c r="GO1271" s="22"/>
      <c r="GP1271" s="22"/>
      <c r="GQ1271" s="22"/>
      <c r="GR1271" s="22"/>
      <c r="GS1271" s="22"/>
      <c r="GT1271" s="22"/>
      <c r="GU1271" s="22"/>
      <c r="GV1271" s="22"/>
      <c r="GW1271" s="22"/>
      <c r="GX1271" s="22"/>
      <c r="GY1271" s="22"/>
      <c r="GZ1271" s="22"/>
      <c r="HA1271" s="22"/>
      <c r="HB1271" s="22"/>
      <c r="HC1271" s="22"/>
      <c r="HD1271" s="22"/>
      <c r="HE1271" s="22"/>
      <c r="HF1271" s="22"/>
      <c r="HG1271" s="22"/>
      <c r="HH1271" s="22"/>
      <c r="HI1271" s="22"/>
      <c r="HJ1271" s="22"/>
      <c r="HK1271" s="22"/>
      <c r="HL1271" s="22"/>
      <c r="HM1271" s="22"/>
      <c r="HN1271" s="22"/>
      <c r="HO1271" s="22"/>
      <c r="HP1271" s="22"/>
      <c r="HQ1271" s="22"/>
      <c r="HR1271" s="22"/>
      <c r="HS1271" s="22"/>
      <c r="HT1271" s="22"/>
      <c r="HU1271" s="22"/>
      <c r="HV1271" s="22"/>
      <c r="HW1271" s="22"/>
      <c r="HX1271" s="22"/>
      <c r="HY1271" s="22"/>
      <c r="HZ1271" s="22"/>
      <c r="IA1271" s="22"/>
      <c r="IB1271" s="22"/>
      <c r="IC1271" s="22"/>
      <c r="ID1271" s="22"/>
      <c r="IE1271" s="22"/>
      <c r="IF1271" s="22"/>
      <c r="IG1271" s="22"/>
      <c r="IH1271" s="22"/>
      <c r="II1271" s="22"/>
      <c r="IJ1271" s="22"/>
      <c r="IK1271" s="22"/>
      <c r="IL1271" s="22"/>
      <c r="IM1271" s="22"/>
      <c r="IN1271" s="22"/>
      <c r="IO1271" s="22"/>
    </row>
    <row r="1272" spans="1:249">
      <c r="A1272" s="32"/>
      <c r="B1272" s="22"/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3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  <c r="BU1272" s="22"/>
      <c r="BV1272" s="22"/>
      <c r="BW1272" s="22"/>
      <c r="BX1272" s="22"/>
      <c r="BY1272" s="22"/>
      <c r="BZ1272" s="22"/>
      <c r="CA1272" s="22"/>
      <c r="CB1272" s="22"/>
      <c r="CC1272" s="22"/>
      <c r="CD1272" s="22"/>
      <c r="CE1272" s="22"/>
      <c r="CF1272" s="22"/>
      <c r="CG1272" s="22"/>
      <c r="CH1272" s="22"/>
      <c r="CI1272" s="22"/>
      <c r="CJ1272" s="22"/>
      <c r="CK1272" s="22"/>
      <c r="CL1272" s="22"/>
      <c r="CM1272" s="22"/>
      <c r="CN1272" s="22"/>
      <c r="CO1272" s="22"/>
      <c r="CP1272" s="22"/>
      <c r="CQ1272" s="22"/>
      <c r="CR1272" s="22"/>
      <c r="CS1272" s="22"/>
      <c r="CT1272" s="22"/>
      <c r="CU1272" s="22"/>
      <c r="CV1272" s="22"/>
      <c r="CW1272" s="22"/>
      <c r="CX1272" s="22"/>
      <c r="CY1272" s="22"/>
      <c r="CZ1272" s="22"/>
      <c r="DA1272" s="22"/>
      <c r="DB1272" s="22"/>
      <c r="DC1272" s="22"/>
      <c r="DD1272" s="22"/>
      <c r="DE1272" s="22"/>
      <c r="DF1272" s="22"/>
      <c r="DG1272" s="22"/>
      <c r="DH1272" s="22"/>
      <c r="DI1272" s="22"/>
      <c r="DJ1272" s="22"/>
      <c r="DK1272" s="22"/>
      <c r="DL1272" s="22"/>
      <c r="DM1272" s="22"/>
      <c r="DN1272" s="22"/>
      <c r="DO1272" s="22"/>
      <c r="DP1272" s="22"/>
      <c r="DQ1272" s="22"/>
      <c r="DR1272" s="22"/>
      <c r="DS1272" s="22"/>
      <c r="DT1272" s="22"/>
      <c r="DU1272" s="22"/>
      <c r="DV1272" s="22"/>
      <c r="DW1272" s="22"/>
      <c r="DX1272" s="22"/>
      <c r="DY1272" s="22"/>
      <c r="DZ1272" s="22"/>
      <c r="EA1272" s="22"/>
      <c r="EB1272" s="22"/>
      <c r="EC1272" s="22"/>
      <c r="ED1272" s="22"/>
      <c r="EE1272" s="22"/>
      <c r="EF1272" s="22"/>
      <c r="EG1272" s="22"/>
      <c r="EH1272" s="22"/>
      <c r="EI1272" s="22"/>
      <c r="EJ1272" s="22"/>
      <c r="EK1272" s="22"/>
      <c r="EL1272" s="22"/>
      <c r="EM1272" s="22"/>
      <c r="EN1272" s="22"/>
      <c r="EO1272" s="22"/>
      <c r="EP1272" s="22"/>
      <c r="EQ1272" s="22"/>
      <c r="ER1272" s="22"/>
      <c r="ES1272" s="22"/>
      <c r="ET1272" s="22"/>
      <c r="EU1272" s="22"/>
      <c r="EV1272" s="22"/>
      <c r="EW1272" s="22"/>
      <c r="EX1272" s="22"/>
      <c r="EY1272" s="22"/>
      <c r="EZ1272" s="22"/>
      <c r="FA1272" s="22"/>
      <c r="FB1272" s="22"/>
      <c r="FC1272" s="22"/>
      <c r="FD1272" s="22"/>
      <c r="FE1272" s="22"/>
      <c r="FF1272" s="22"/>
      <c r="FG1272" s="22"/>
      <c r="FH1272" s="22"/>
      <c r="FI1272" s="22"/>
      <c r="FJ1272" s="22"/>
      <c r="FK1272" s="22"/>
      <c r="FL1272" s="22"/>
      <c r="FM1272" s="22"/>
      <c r="FN1272" s="22"/>
      <c r="FO1272" s="22"/>
      <c r="FP1272" s="22"/>
      <c r="FQ1272" s="22"/>
      <c r="FR1272" s="22"/>
      <c r="FS1272" s="22"/>
      <c r="FT1272" s="22"/>
      <c r="FU1272" s="22"/>
      <c r="FV1272" s="22"/>
      <c r="FW1272" s="22"/>
      <c r="FX1272" s="22"/>
      <c r="FY1272" s="22"/>
      <c r="FZ1272" s="22"/>
      <c r="GA1272" s="22"/>
      <c r="GB1272" s="22"/>
      <c r="GC1272" s="22"/>
      <c r="GD1272" s="22"/>
      <c r="GE1272" s="22"/>
      <c r="GF1272" s="22"/>
      <c r="GG1272" s="22"/>
      <c r="GH1272" s="22"/>
      <c r="GI1272" s="22"/>
      <c r="GJ1272" s="22"/>
      <c r="GK1272" s="22"/>
      <c r="GL1272" s="22"/>
      <c r="GM1272" s="22"/>
      <c r="GN1272" s="22"/>
      <c r="GO1272" s="22"/>
      <c r="GP1272" s="22"/>
      <c r="GQ1272" s="22"/>
      <c r="GR1272" s="22"/>
      <c r="GS1272" s="22"/>
      <c r="GT1272" s="22"/>
      <c r="GU1272" s="22"/>
      <c r="GV1272" s="22"/>
      <c r="GW1272" s="22"/>
      <c r="GX1272" s="22"/>
      <c r="GY1272" s="22"/>
      <c r="GZ1272" s="22"/>
      <c r="HA1272" s="22"/>
      <c r="HB1272" s="22"/>
      <c r="HC1272" s="22"/>
      <c r="HD1272" s="22"/>
      <c r="HE1272" s="22"/>
      <c r="HF1272" s="22"/>
      <c r="HG1272" s="22"/>
      <c r="HH1272" s="22"/>
      <c r="HI1272" s="22"/>
      <c r="HJ1272" s="22"/>
      <c r="HK1272" s="22"/>
      <c r="HL1272" s="22"/>
      <c r="HM1272" s="22"/>
      <c r="HN1272" s="22"/>
      <c r="HO1272" s="22"/>
      <c r="HP1272" s="22"/>
      <c r="HQ1272" s="22"/>
      <c r="HR1272" s="22"/>
      <c r="HS1272" s="22"/>
      <c r="HT1272" s="22"/>
      <c r="HU1272" s="22"/>
      <c r="HV1272" s="22"/>
      <c r="HW1272" s="22"/>
      <c r="HX1272" s="22"/>
      <c r="HY1272" s="22"/>
      <c r="HZ1272" s="22"/>
      <c r="IA1272" s="22"/>
      <c r="IB1272" s="22"/>
      <c r="IC1272" s="22"/>
      <c r="ID1272" s="22"/>
      <c r="IE1272" s="22"/>
      <c r="IF1272" s="22"/>
      <c r="IG1272" s="22"/>
      <c r="IH1272" s="22"/>
      <c r="II1272" s="22"/>
      <c r="IJ1272" s="22"/>
      <c r="IK1272" s="22"/>
      <c r="IL1272" s="22"/>
      <c r="IM1272" s="22"/>
      <c r="IN1272" s="22"/>
      <c r="IO1272" s="22"/>
    </row>
    <row r="1273" spans="1:249">
      <c r="A1273" s="32"/>
      <c r="B1273" s="22"/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3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  <c r="CC1273" s="22"/>
      <c r="CD1273" s="22"/>
      <c r="CE1273" s="22"/>
      <c r="CF1273" s="22"/>
      <c r="CG1273" s="22"/>
      <c r="CH1273" s="22"/>
      <c r="CI1273" s="22"/>
      <c r="CJ1273" s="22"/>
      <c r="CK1273" s="22"/>
      <c r="CL1273" s="22"/>
      <c r="CM1273" s="22"/>
      <c r="CN1273" s="22"/>
      <c r="CO1273" s="22"/>
      <c r="CP1273" s="22"/>
      <c r="CQ1273" s="22"/>
      <c r="CR1273" s="22"/>
      <c r="CS1273" s="22"/>
      <c r="CT1273" s="22"/>
      <c r="CU1273" s="22"/>
      <c r="CV1273" s="22"/>
      <c r="CW1273" s="22"/>
      <c r="CX1273" s="22"/>
      <c r="CY1273" s="22"/>
      <c r="CZ1273" s="22"/>
      <c r="DA1273" s="22"/>
      <c r="DB1273" s="22"/>
      <c r="DC1273" s="22"/>
      <c r="DD1273" s="22"/>
      <c r="DE1273" s="22"/>
      <c r="DF1273" s="22"/>
      <c r="DG1273" s="22"/>
      <c r="DH1273" s="22"/>
      <c r="DI1273" s="22"/>
      <c r="DJ1273" s="22"/>
      <c r="DK1273" s="22"/>
      <c r="DL1273" s="22"/>
      <c r="DM1273" s="22"/>
      <c r="DN1273" s="22"/>
      <c r="DO1273" s="22"/>
      <c r="DP1273" s="22"/>
      <c r="DQ1273" s="22"/>
      <c r="DR1273" s="22"/>
      <c r="DS1273" s="22"/>
      <c r="DT1273" s="22"/>
      <c r="DU1273" s="22"/>
      <c r="DV1273" s="22"/>
      <c r="DW1273" s="22"/>
      <c r="DX1273" s="22"/>
      <c r="DY1273" s="22"/>
      <c r="DZ1273" s="22"/>
      <c r="EA1273" s="22"/>
      <c r="EB1273" s="22"/>
      <c r="EC1273" s="22"/>
      <c r="ED1273" s="22"/>
      <c r="EE1273" s="22"/>
      <c r="EF1273" s="22"/>
      <c r="EG1273" s="22"/>
      <c r="EH1273" s="22"/>
      <c r="EI1273" s="22"/>
      <c r="EJ1273" s="22"/>
      <c r="EK1273" s="22"/>
      <c r="EL1273" s="22"/>
      <c r="EM1273" s="22"/>
      <c r="EN1273" s="22"/>
      <c r="EO1273" s="22"/>
      <c r="EP1273" s="22"/>
      <c r="EQ1273" s="22"/>
      <c r="ER1273" s="22"/>
      <c r="ES1273" s="22"/>
      <c r="ET1273" s="22"/>
      <c r="EU1273" s="22"/>
      <c r="EV1273" s="22"/>
      <c r="EW1273" s="22"/>
      <c r="EX1273" s="22"/>
      <c r="EY1273" s="22"/>
      <c r="EZ1273" s="22"/>
      <c r="FA1273" s="22"/>
      <c r="FB1273" s="22"/>
      <c r="FC1273" s="22"/>
      <c r="FD1273" s="22"/>
      <c r="FE1273" s="22"/>
      <c r="FF1273" s="22"/>
      <c r="FG1273" s="22"/>
      <c r="FH1273" s="22"/>
      <c r="FI1273" s="22"/>
      <c r="FJ1273" s="22"/>
      <c r="FK1273" s="22"/>
      <c r="FL1273" s="22"/>
      <c r="FM1273" s="22"/>
      <c r="FN1273" s="22"/>
      <c r="FO1273" s="22"/>
      <c r="FP1273" s="22"/>
      <c r="FQ1273" s="22"/>
      <c r="FR1273" s="22"/>
      <c r="FS1273" s="22"/>
      <c r="FT1273" s="22"/>
      <c r="FU1273" s="22"/>
      <c r="FV1273" s="22"/>
      <c r="FW1273" s="22"/>
      <c r="FX1273" s="22"/>
      <c r="FY1273" s="22"/>
      <c r="FZ1273" s="22"/>
      <c r="GA1273" s="22"/>
      <c r="GB1273" s="22"/>
      <c r="GC1273" s="22"/>
      <c r="GD1273" s="22"/>
      <c r="GE1273" s="22"/>
      <c r="GF1273" s="22"/>
      <c r="GG1273" s="22"/>
      <c r="GH1273" s="22"/>
      <c r="GI1273" s="22"/>
      <c r="GJ1273" s="22"/>
      <c r="GK1273" s="22"/>
      <c r="GL1273" s="22"/>
      <c r="GM1273" s="22"/>
      <c r="GN1273" s="22"/>
      <c r="GO1273" s="22"/>
      <c r="GP1273" s="22"/>
      <c r="GQ1273" s="22"/>
      <c r="GR1273" s="22"/>
      <c r="GS1273" s="22"/>
      <c r="GT1273" s="22"/>
      <c r="GU1273" s="22"/>
      <c r="GV1273" s="22"/>
      <c r="GW1273" s="22"/>
      <c r="GX1273" s="22"/>
      <c r="GY1273" s="22"/>
      <c r="GZ1273" s="22"/>
      <c r="HA1273" s="22"/>
      <c r="HB1273" s="22"/>
      <c r="HC1273" s="22"/>
      <c r="HD1273" s="22"/>
      <c r="HE1273" s="22"/>
      <c r="HF1273" s="22"/>
      <c r="HG1273" s="22"/>
      <c r="HH1273" s="22"/>
      <c r="HI1273" s="22"/>
      <c r="HJ1273" s="22"/>
      <c r="HK1273" s="22"/>
      <c r="HL1273" s="22"/>
      <c r="HM1273" s="22"/>
      <c r="HN1273" s="22"/>
      <c r="HO1273" s="22"/>
      <c r="HP1273" s="22"/>
      <c r="HQ1273" s="22"/>
      <c r="HR1273" s="22"/>
      <c r="HS1273" s="22"/>
      <c r="HT1273" s="22"/>
      <c r="HU1273" s="22"/>
      <c r="HV1273" s="22"/>
      <c r="HW1273" s="22"/>
      <c r="HX1273" s="22"/>
      <c r="HY1273" s="22"/>
      <c r="HZ1273" s="22"/>
      <c r="IA1273" s="22"/>
      <c r="IB1273" s="22"/>
      <c r="IC1273" s="22"/>
      <c r="ID1273" s="22"/>
      <c r="IE1273" s="22"/>
      <c r="IF1273" s="22"/>
      <c r="IG1273" s="22"/>
      <c r="IH1273" s="22"/>
      <c r="II1273" s="22"/>
      <c r="IJ1273" s="22"/>
      <c r="IK1273" s="22"/>
      <c r="IL1273" s="22"/>
      <c r="IM1273" s="22"/>
      <c r="IN1273" s="22"/>
      <c r="IO1273" s="22"/>
    </row>
    <row r="1274" spans="1:249">
      <c r="A1274" s="32"/>
      <c r="B1274" s="22"/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D1274" s="3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2"/>
      <c r="BL1274" s="22"/>
      <c r="BM1274" s="22"/>
      <c r="BN1274" s="22"/>
      <c r="BO1274" s="22"/>
      <c r="BP1274" s="22"/>
      <c r="BQ1274" s="22"/>
      <c r="BR1274" s="22"/>
      <c r="BS1274" s="22"/>
      <c r="BT1274" s="22"/>
      <c r="BU1274" s="22"/>
      <c r="BV1274" s="22"/>
      <c r="BW1274" s="22"/>
      <c r="BX1274" s="22"/>
      <c r="BY1274" s="22"/>
      <c r="BZ1274" s="22"/>
      <c r="CA1274" s="22"/>
      <c r="CB1274" s="22"/>
      <c r="CC1274" s="22"/>
      <c r="CD1274" s="22"/>
      <c r="CE1274" s="22"/>
      <c r="CF1274" s="22"/>
      <c r="CG1274" s="22"/>
      <c r="CH1274" s="22"/>
      <c r="CI1274" s="22"/>
      <c r="CJ1274" s="22"/>
      <c r="CK1274" s="22"/>
      <c r="CL1274" s="22"/>
      <c r="CM1274" s="22"/>
      <c r="CN1274" s="22"/>
      <c r="CO1274" s="22"/>
      <c r="CP1274" s="22"/>
      <c r="CQ1274" s="22"/>
      <c r="CR1274" s="22"/>
      <c r="CS1274" s="22"/>
      <c r="CT1274" s="22"/>
      <c r="CU1274" s="22"/>
      <c r="CV1274" s="22"/>
      <c r="CW1274" s="22"/>
      <c r="CX1274" s="22"/>
      <c r="CY1274" s="22"/>
      <c r="CZ1274" s="22"/>
      <c r="DA1274" s="22"/>
      <c r="DB1274" s="22"/>
      <c r="DC1274" s="22"/>
      <c r="DD1274" s="22"/>
      <c r="DE1274" s="22"/>
      <c r="DF1274" s="22"/>
      <c r="DG1274" s="22"/>
      <c r="DH1274" s="22"/>
      <c r="DI1274" s="22"/>
      <c r="DJ1274" s="22"/>
      <c r="DK1274" s="22"/>
      <c r="DL1274" s="22"/>
      <c r="DM1274" s="22"/>
      <c r="DN1274" s="22"/>
      <c r="DO1274" s="22"/>
      <c r="DP1274" s="22"/>
      <c r="DQ1274" s="22"/>
      <c r="DR1274" s="22"/>
      <c r="DS1274" s="22"/>
      <c r="DT1274" s="22"/>
      <c r="DU1274" s="22"/>
      <c r="DV1274" s="22"/>
      <c r="DW1274" s="22"/>
      <c r="DX1274" s="22"/>
      <c r="DY1274" s="22"/>
      <c r="DZ1274" s="22"/>
      <c r="EA1274" s="22"/>
      <c r="EB1274" s="22"/>
      <c r="EC1274" s="22"/>
      <c r="ED1274" s="22"/>
      <c r="EE1274" s="22"/>
      <c r="EF1274" s="22"/>
      <c r="EG1274" s="22"/>
      <c r="EH1274" s="22"/>
      <c r="EI1274" s="22"/>
      <c r="EJ1274" s="22"/>
      <c r="EK1274" s="22"/>
      <c r="EL1274" s="22"/>
      <c r="EM1274" s="22"/>
      <c r="EN1274" s="22"/>
      <c r="EO1274" s="22"/>
      <c r="EP1274" s="22"/>
      <c r="EQ1274" s="22"/>
      <c r="ER1274" s="22"/>
      <c r="ES1274" s="22"/>
      <c r="ET1274" s="22"/>
      <c r="EU1274" s="22"/>
      <c r="EV1274" s="22"/>
      <c r="EW1274" s="22"/>
      <c r="EX1274" s="22"/>
      <c r="EY1274" s="22"/>
      <c r="EZ1274" s="22"/>
      <c r="FA1274" s="22"/>
      <c r="FB1274" s="22"/>
      <c r="FC1274" s="22"/>
      <c r="FD1274" s="22"/>
      <c r="FE1274" s="22"/>
      <c r="FF1274" s="22"/>
      <c r="FG1274" s="22"/>
      <c r="FH1274" s="22"/>
      <c r="FI1274" s="22"/>
      <c r="FJ1274" s="22"/>
      <c r="FK1274" s="22"/>
      <c r="FL1274" s="22"/>
      <c r="FM1274" s="22"/>
      <c r="FN1274" s="22"/>
      <c r="FO1274" s="22"/>
      <c r="FP1274" s="22"/>
      <c r="FQ1274" s="22"/>
      <c r="FR1274" s="22"/>
      <c r="FS1274" s="22"/>
      <c r="FT1274" s="22"/>
      <c r="FU1274" s="22"/>
      <c r="FV1274" s="22"/>
      <c r="FW1274" s="22"/>
      <c r="FX1274" s="22"/>
      <c r="FY1274" s="22"/>
      <c r="FZ1274" s="22"/>
      <c r="GA1274" s="22"/>
      <c r="GB1274" s="22"/>
      <c r="GC1274" s="22"/>
      <c r="GD1274" s="22"/>
      <c r="GE1274" s="22"/>
      <c r="GF1274" s="22"/>
      <c r="GG1274" s="22"/>
      <c r="GH1274" s="22"/>
      <c r="GI1274" s="22"/>
      <c r="GJ1274" s="22"/>
      <c r="GK1274" s="22"/>
      <c r="GL1274" s="22"/>
      <c r="GM1274" s="22"/>
      <c r="GN1274" s="22"/>
      <c r="GO1274" s="22"/>
      <c r="GP1274" s="22"/>
      <c r="GQ1274" s="22"/>
      <c r="GR1274" s="22"/>
      <c r="GS1274" s="22"/>
      <c r="GT1274" s="22"/>
      <c r="GU1274" s="22"/>
      <c r="GV1274" s="22"/>
      <c r="GW1274" s="22"/>
      <c r="GX1274" s="22"/>
      <c r="GY1274" s="22"/>
      <c r="GZ1274" s="22"/>
      <c r="HA1274" s="22"/>
      <c r="HB1274" s="22"/>
      <c r="HC1274" s="22"/>
      <c r="HD1274" s="22"/>
      <c r="HE1274" s="22"/>
      <c r="HF1274" s="22"/>
      <c r="HG1274" s="22"/>
      <c r="HH1274" s="22"/>
      <c r="HI1274" s="22"/>
      <c r="HJ1274" s="22"/>
      <c r="HK1274" s="22"/>
      <c r="HL1274" s="22"/>
      <c r="HM1274" s="22"/>
      <c r="HN1274" s="22"/>
      <c r="HO1274" s="22"/>
      <c r="HP1274" s="22"/>
      <c r="HQ1274" s="22"/>
      <c r="HR1274" s="22"/>
      <c r="HS1274" s="22"/>
      <c r="HT1274" s="22"/>
      <c r="HU1274" s="22"/>
      <c r="HV1274" s="22"/>
      <c r="HW1274" s="22"/>
      <c r="HX1274" s="22"/>
      <c r="HY1274" s="22"/>
      <c r="HZ1274" s="22"/>
      <c r="IA1274" s="22"/>
      <c r="IB1274" s="22"/>
      <c r="IC1274" s="22"/>
      <c r="ID1274" s="22"/>
      <c r="IE1274" s="22"/>
      <c r="IF1274" s="22"/>
      <c r="IG1274" s="22"/>
      <c r="IH1274" s="22"/>
      <c r="II1274" s="22"/>
      <c r="IJ1274" s="22"/>
      <c r="IK1274" s="22"/>
      <c r="IL1274" s="22"/>
      <c r="IM1274" s="22"/>
      <c r="IN1274" s="22"/>
      <c r="IO1274" s="22"/>
    </row>
    <row r="1275" spans="1:249">
      <c r="A1275" s="32"/>
      <c r="B1275" s="22"/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3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  <c r="CC1275" s="22"/>
      <c r="CD1275" s="22"/>
      <c r="CE1275" s="22"/>
      <c r="CF1275" s="22"/>
      <c r="CG1275" s="22"/>
      <c r="CH1275" s="22"/>
      <c r="CI1275" s="22"/>
      <c r="CJ1275" s="22"/>
      <c r="CK1275" s="22"/>
      <c r="CL1275" s="22"/>
      <c r="CM1275" s="22"/>
      <c r="CN1275" s="22"/>
      <c r="CO1275" s="22"/>
      <c r="CP1275" s="22"/>
      <c r="CQ1275" s="22"/>
      <c r="CR1275" s="22"/>
      <c r="CS1275" s="22"/>
      <c r="CT1275" s="22"/>
      <c r="CU1275" s="22"/>
      <c r="CV1275" s="22"/>
      <c r="CW1275" s="22"/>
      <c r="CX1275" s="22"/>
      <c r="CY1275" s="22"/>
      <c r="CZ1275" s="22"/>
      <c r="DA1275" s="22"/>
      <c r="DB1275" s="22"/>
      <c r="DC1275" s="22"/>
      <c r="DD1275" s="22"/>
      <c r="DE1275" s="22"/>
      <c r="DF1275" s="22"/>
      <c r="DG1275" s="22"/>
      <c r="DH1275" s="22"/>
      <c r="DI1275" s="22"/>
      <c r="DJ1275" s="22"/>
      <c r="DK1275" s="22"/>
      <c r="DL1275" s="22"/>
      <c r="DM1275" s="22"/>
      <c r="DN1275" s="22"/>
      <c r="DO1275" s="22"/>
      <c r="DP1275" s="22"/>
      <c r="DQ1275" s="22"/>
      <c r="DR1275" s="22"/>
      <c r="DS1275" s="22"/>
      <c r="DT1275" s="22"/>
      <c r="DU1275" s="22"/>
      <c r="DV1275" s="22"/>
      <c r="DW1275" s="22"/>
      <c r="DX1275" s="22"/>
      <c r="DY1275" s="22"/>
      <c r="DZ1275" s="22"/>
      <c r="EA1275" s="22"/>
      <c r="EB1275" s="22"/>
      <c r="EC1275" s="22"/>
      <c r="ED1275" s="22"/>
      <c r="EE1275" s="22"/>
      <c r="EF1275" s="22"/>
      <c r="EG1275" s="22"/>
      <c r="EH1275" s="22"/>
      <c r="EI1275" s="22"/>
      <c r="EJ1275" s="22"/>
      <c r="EK1275" s="22"/>
      <c r="EL1275" s="22"/>
      <c r="EM1275" s="22"/>
      <c r="EN1275" s="22"/>
      <c r="EO1275" s="22"/>
      <c r="EP1275" s="22"/>
      <c r="EQ1275" s="22"/>
      <c r="ER1275" s="22"/>
      <c r="ES1275" s="22"/>
      <c r="ET1275" s="22"/>
      <c r="EU1275" s="22"/>
      <c r="EV1275" s="22"/>
      <c r="EW1275" s="22"/>
      <c r="EX1275" s="22"/>
      <c r="EY1275" s="22"/>
      <c r="EZ1275" s="22"/>
      <c r="FA1275" s="22"/>
      <c r="FB1275" s="22"/>
      <c r="FC1275" s="22"/>
      <c r="FD1275" s="22"/>
      <c r="FE1275" s="22"/>
      <c r="FF1275" s="22"/>
      <c r="FG1275" s="22"/>
      <c r="FH1275" s="22"/>
      <c r="FI1275" s="22"/>
      <c r="FJ1275" s="22"/>
      <c r="FK1275" s="22"/>
      <c r="FL1275" s="22"/>
      <c r="FM1275" s="22"/>
      <c r="FN1275" s="22"/>
      <c r="FO1275" s="22"/>
      <c r="FP1275" s="22"/>
      <c r="FQ1275" s="22"/>
      <c r="FR1275" s="22"/>
      <c r="FS1275" s="22"/>
      <c r="FT1275" s="22"/>
      <c r="FU1275" s="22"/>
      <c r="FV1275" s="22"/>
      <c r="FW1275" s="22"/>
      <c r="FX1275" s="22"/>
      <c r="FY1275" s="22"/>
      <c r="FZ1275" s="22"/>
      <c r="GA1275" s="22"/>
      <c r="GB1275" s="22"/>
      <c r="GC1275" s="22"/>
      <c r="GD1275" s="22"/>
      <c r="GE1275" s="22"/>
      <c r="GF1275" s="22"/>
      <c r="GG1275" s="22"/>
      <c r="GH1275" s="22"/>
      <c r="GI1275" s="22"/>
      <c r="GJ1275" s="22"/>
      <c r="GK1275" s="22"/>
      <c r="GL1275" s="22"/>
      <c r="GM1275" s="22"/>
      <c r="GN1275" s="22"/>
      <c r="GO1275" s="22"/>
      <c r="GP1275" s="22"/>
      <c r="GQ1275" s="22"/>
      <c r="GR1275" s="22"/>
      <c r="GS1275" s="22"/>
      <c r="GT1275" s="22"/>
      <c r="GU1275" s="22"/>
      <c r="GV1275" s="22"/>
      <c r="GW1275" s="22"/>
      <c r="GX1275" s="22"/>
      <c r="GY1275" s="22"/>
      <c r="GZ1275" s="22"/>
      <c r="HA1275" s="22"/>
      <c r="HB1275" s="22"/>
      <c r="HC1275" s="22"/>
      <c r="HD1275" s="22"/>
      <c r="HE1275" s="22"/>
      <c r="HF1275" s="22"/>
      <c r="HG1275" s="22"/>
      <c r="HH1275" s="22"/>
      <c r="HI1275" s="22"/>
      <c r="HJ1275" s="22"/>
      <c r="HK1275" s="22"/>
      <c r="HL1275" s="22"/>
      <c r="HM1275" s="22"/>
      <c r="HN1275" s="22"/>
      <c r="HO1275" s="22"/>
      <c r="HP1275" s="22"/>
      <c r="HQ1275" s="22"/>
      <c r="HR1275" s="22"/>
      <c r="HS1275" s="22"/>
      <c r="HT1275" s="22"/>
      <c r="HU1275" s="22"/>
      <c r="HV1275" s="22"/>
      <c r="HW1275" s="22"/>
      <c r="HX1275" s="22"/>
      <c r="HY1275" s="22"/>
      <c r="HZ1275" s="22"/>
      <c r="IA1275" s="22"/>
      <c r="IB1275" s="22"/>
      <c r="IC1275" s="22"/>
      <c r="ID1275" s="22"/>
      <c r="IE1275" s="22"/>
      <c r="IF1275" s="22"/>
      <c r="IG1275" s="22"/>
      <c r="IH1275" s="22"/>
      <c r="II1275" s="22"/>
      <c r="IJ1275" s="22"/>
      <c r="IK1275" s="22"/>
      <c r="IL1275" s="22"/>
      <c r="IM1275" s="22"/>
      <c r="IN1275" s="22"/>
      <c r="IO1275" s="22"/>
    </row>
    <row r="1276" spans="1:249">
      <c r="A1276" s="32"/>
      <c r="B1276" s="22"/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3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  <c r="CC1276" s="22"/>
      <c r="CD1276" s="22"/>
      <c r="CE1276" s="22"/>
      <c r="CF1276" s="22"/>
      <c r="CG1276" s="22"/>
      <c r="CH1276" s="22"/>
      <c r="CI1276" s="22"/>
      <c r="CJ1276" s="22"/>
      <c r="CK1276" s="22"/>
      <c r="CL1276" s="22"/>
      <c r="CM1276" s="22"/>
      <c r="CN1276" s="22"/>
      <c r="CO1276" s="22"/>
      <c r="CP1276" s="22"/>
      <c r="CQ1276" s="22"/>
      <c r="CR1276" s="22"/>
      <c r="CS1276" s="22"/>
      <c r="CT1276" s="22"/>
      <c r="CU1276" s="22"/>
      <c r="CV1276" s="22"/>
      <c r="CW1276" s="22"/>
      <c r="CX1276" s="22"/>
      <c r="CY1276" s="22"/>
      <c r="CZ1276" s="22"/>
      <c r="DA1276" s="22"/>
      <c r="DB1276" s="22"/>
      <c r="DC1276" s="22"/>
      <c r="DD1276" s="22"/>
      <c r="DE1276" s="22"/>
      <c r="DF1276" s="22"/>
      <c r="DG1276" s="22"/>
      <c r="DH1276" s="22"/>
      <c r="DI1276" s="22"/>
      <c r="DJ1276" s="22"/>
      <c r="DK1276" s="22"/>
      <c r="DL1276" s="22"/>
      <c r="DM1276" s="22"/>
      <c r="DN1276" s="22"/>
      <c r="DO1276" s="22"/>
      <c r="DP1276" s="22"/>
      <c r="DQ1276" s="22"/>
      <c r="DR1276" s="22"/>
      <c r="DS1276" s="22"/>
      <c r="DT1276" s="22"/>
      <c r="DU1276" s="22"/>
      <c r="DV1276" s="22"/>
      <c r="DW1276" s="22"/>
      <c r="DX1276" s="22"/>
      <c r="DY1276" s="22"/>
      <c r="DZ1276" s="22"/>
      <c r="EA1276" s="22"/>
      <c r="EB1276" s="22"/>
      <c r="EC1276" s="22"/>
      <c r="ED1276" s="22"/>
      <c r="EE1276" s="22"/>
      <c r="EF1276" s="22"/>
      <c r="EG1276" s="22"/>
      <c r="EH1276" s="22"/>
      <c r="EI1276" s="22"/>
      <c r="EJ1276" s="22"/>
      <c r="EK1276" s="22"/>
      <c r="EL1276" s="22"/>
      <c r="EM1276" s="22"/>
      <c r="EN1276" s="22"/>
      <c r="EO1276" s="22"/>
      <c r="EP1276" s="22"/>
      <c r="EQ1276" s="22"/>
      <c r="ER1276" s="22"/>
      <c r="ES1276" s="22"/>
      <c r="ET1276" s="22"/>
      <c r="EU1276" s="22"/>
      <c r="EV1276" s="22"/>
      <c r="EW1276" s="22"/>
      <c r="EX1276" s="22"/>
      <c r="EY1276" s="22"/>
      <c r="EZ1276" s="22"/>
      <c r="FA1276" s="22"/>
      <c r="FB1276" s="22"/>
      <c r="FC1276" s="22"/>
      <c r="FD1276" s="22"/>
      <c r="FE1276" s="22"/>
      <c r="FF1276" s="22"/>
      <c r="FG1276" s="22"/>
      <c r="FH1276" s="22"/>
      <c r="FI1276" s="22"/>
      <c r="FJ1276" s="22"/>
      <c r="FK1276" s="22"/>
      <c r="FL1276" s="22"/>
      <c r="FM1276" s="22"/>
      <c r="FN1276" s="22"/>
      <c r="FO1276" s="22"/>
      <c r="FP1276" s="22"/>
      <c r="FQ1276" s="22"/>
      <c r="FR1276" s="22"/>
      <c r="FS1276" s="22"/>
      <c r="FT1276" s="22"/>
      <c r="FU1276" s="22"/>
      <c r="FV1276" s="22"/>
      <c r="FW1276" s="22"/>
      <c r="FX1276" s="22"/>
      <c r="FY1276" s="22"/>
      <c r="FZ1276" s="22"/>
      <c r="GA1276" s="22"/>
      <c r="GB1276" s="22"/>
      <c r="GC1276" s="22"/>
      <c r="GD1276" s="22"/>
      <c r="GE1276" s="22"/>
      <c r="GF1276" s="22"/>
      <c r="GG1276" s="22"/>
      <c r="GH1276" s="22"/>
      <c r="GI1276" s="22"/>
      <c r="GJ1276" s="22"/>
      <c r="GK1276" s="22"/>
      <c r="GL1276" s="22"/>
      <c r="GM1276" s="22"/>
      <c r="GN1276" s="22"/>
      <c r="GO1276" s="22"/>
      <c r="GP1276" s="22"/>
      <c r="GQ1276" s="22"/>
      <c r="GR1276" s="22"/>
      <c r="GS1276" s="22"/>
      <c r="GT1276" s="22"/>
      <c r="GU1276" s="22"/>
      <c r="GV1276" s="22"/>
      <c r="GW1276" s="22"/>
      <c r="GX1276" s="22"/>
      <c r="GY1276" s="22"/>
      <c r="GZ1276" s="22"/>
      <c r="HA1276" s="22"/>
      <c r="HB1276" s="22"/>
      <c r="HC1276" s="22"/>
      <c r="HD1276" s="22"/>
      <c r="HE1276" s="22"/>
      <c r="HF1276" s="22"/>
      <c r="HG1276" s="22"/>
      <c r="HH1276" s="22"/>
      <c r="HI1276" s="22"/>
      <c r="HJ1276" s="22"/>
      <c r="HK1276" s="22"/>
      <c r="HL1276" s="22"/>
      <c r="HM1276" s="22"/>
      <c r="HN1276" s="22"/>
      <c r="HO1276" s="22"/>
      <c r="HP1276" s="22"/>
      <c r="HQ1276" s="22"/>
      <c r="HR1276" s="22"/>
      <c r="HS1276" s="22"/>
      <c r="HT1276" s="22"/>
      <c r="HU1276" s="22"/>
      <c r="HV1276" s="22"/>
      <c r="HW1276" s="22"/>
      <c r="HX1276" s="22"/>
      <c r="HY1276" s="22"/>
      <c r="HZ1276" s="22"/>
      <c r="IA1276" s="22"/>
      <c r="IB1276" s="22"/>
      <c r="IC1276" s="22"/>
      <c r="ID1276" s="22"/>
      <c r="IE1276" s="22"/>
      <c r="IF1276" s="22"/>
      <c r="IG1276" s="22"/>
      <c r="IH1276" s="22"/>
      <c r="II1276" s="22"/>
      <c r="IJ1276" s="22"/>
      <c r="IK1276" s="22"/>
      <c r="IL1276" s="22"/>
      <c r="IM1276" s="22"/>
      <c r="IN1276" s="22"/>
      <c r="IO1276" s="22"/>
    </row>
    <row r="1277" spans="1:249">
      <c r="A1277" s="32"/>
      <c r="B1277" s="22"/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3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2"/>
      <c r="BL1277" s="22"/>
      <c r="BM1277" s="22"/>
      <c r="BN1277" s="22"/>
      <c r="BO1277" s="22"/>
      <c r="BP1277" s="22"/>
      <c r="BQ1277" s="22"/>
      <c r="BR1277" s="22"/>
      <c r="BS1277" s="22"/>
      <c r="BT1277" s="22"/>
      <c r="BU1277" s="22"/>
      <c r="BV1277" s="22"/>
      <c r="BW1277" s="22"/>
      <c r="BX1277" s="22"/>
      <c r="BY1277" s="22"/>
      <c r="BZ1277" s="22"/>
      <c r="CA1277" s="22"/>
      <c r="CB1277" s="22"/>
      <c r="CC1277" s="22"/>
      <c r="CD1277" s="22"/>
      <c r="CE1277" s="22"/>
      <c r="CF1277" s="22"/>
      <c r="CG1277" s="22"/>
      <c r="CH1277" s="22"/>
      <c r="CI1277" s="22"/>
      <c r="CJ1277" s="22"/>
      <c r="CK1277" s="22"/>
      <c r="CL1277" s="22"/>
      <c r="CM1277" s="22"/>
      <c r="CN1277" s="22"/>
      <c r="CO1277" s="22"/>
      <c r="CP1277" s="22"/>
      <c r="CQ1277" s="22"/>
      <c r="CR1277" s="22"/>
      <c r="CS1277" s="22"/>
      <c r="CT1277" s="22"/>
      <c r="CU1277" s="22"/>
      <c r="CV1277" s="22"/>
      <c r="CW1277" s="22"/>
      <c r="CX1277" s="22"/>
      <c r="CY1277" s="22"/>
      <c r="CZ1277" s="22"/>
      <c r="DA1277" s="22"/>
      <c r="DB1277" s="22"/>
      <c r="DC1277" s="22"/>
      <c r="DD1277" s="22"/>
      <c r="DE1277" s="22"/>
      <c r="DF1277" s="22"/>
      <c r="DG1277" s="22"/>
      <c r="DH1277" s="22"/>
      <c r="DI1277" s="22"/>
      <c r="DJ1277" s="22"/>
      <c r="DK1277" s="22"/>
      <c r="DL1277" s="22"/>
      <c r="DM1277" s="22"/>
      <c r="DN1277" s="22"/>
      <c r="DO1277" s="22"/>
      <c r="DP1277" s="22"/>
      <c r="DQ1277" s="22"/>
      <c r="DR1277" s="22"/>
      <c r="DS1277" s="22"/>
      <c r="DT1277" s="22"/>
      <c r="DU1277" s="22"/>
      <c r="DV1277" s="22"/>
      <c r="DW1277" s="22"/>
      <c r="DX1277" s="22"/>
      <c r="DY1277" s="22"/>
      <c r="DZ1277" s="22"/>
      <c r="EA1277" s="22"/>
      <c r="EB1277" s="22"/>
      <c r="EC1277" s="22"/>
      <c r="ED1277" s="22"/>
      <c r="EE1277" s="22"/>
      <c r="EF1277" s="22"/>
      <c r="EG1277" s="22"/>
      <c r="EH1277" s="22"/>
      <c r="EI1277" s="22"/>
      <c r="EJ1277" s="22"/>
      <c r="EK1277" s="22"/>
      <c r="EL1277" s="22"/>
      <c r="EM1277" s="22"/>
      <c r="EN1277" s="22"/>
      <c r="EO1277" s="22"/>
      <c r="EP1277" s="22"/>
      <c r="EQ1277" s="22"/>
      <c r="ER1277" s="22"/>
      <c r="ES1277" s="22"/>
      <c r="ET1277" s="22"/>
      <c r="EU1277" s="22"/>
      <c r="EV1277" s="22"/>
      <c r="EW1277" s="22"/>
      <c r="EX1277" s="22"/>
      <c r="EY1277" s="22"/>
      <c r="EZ1277" s="22"/>
      <c r="FA1277" s="22"/>
      <c r="FB1277" s="22"/>
      <c r="FC1277" s="22"/>
      <c r="FD1277" s="22"/>
      <c r="FE1277" s="22"/>
      <c r="FF1277" s="22"/>
      <c r="FG1277" s="22"/>
      <c r="FH1277" s="22"/>
      <c r="FI1277" s="22"/>
      <c r="FJ1277" s="22"/>
      <c r="FK1277" s="22"/>
      <c r="FL1277" s="22"/>
      <c r="FM1277" s="22"/>
      <c r="FN1277" s="22"/>
      <c r="FO1277" s="22"/>
      <c r="FP1277" s="22"/>
      <c r="FQ1277" s="22"/>
      <c r="FR1277" s="22"/>
      <c r="FS1277" s="22"/>
      <c r="FT1277" s="22"/>
      <c r="FU1277" s="22"/>
      <c r="FV1277" s="22"/>
      <c r="FW1277" s="22"/>
      <c r="FX1277" s="22"/>
      <c r="FY1277" s="22"/>
      <c r="FZ1277" s="22"/>
      <c r="GA1277" s="22"/>
      <c r="GB1277" s="22"/>
      <c r="GC1277" s="22"/>
      <c r="GD1277" s="22"/>
      <c r="GE1277" s="22"/>
      <c r="GF1277" s="22"/>
      <c r="GG1277" s="22"/>
      <c r="GH1277" s="22"/>
      <c r="GI1277" s="22"/>
      <c r="GJ1277" s="22"/>
      <c r="GK1277" s="22"/>
      <c r="GL1277" s="22"/>
      <c r="GM1277" s="22"/>
      <c r="GN1277" s="22"/>
      <c r="GO1277" s="22"/>
      <c r="GP1277" s="22"/>
      <c r="GQ1277" s="22"/>
      <c r="GR1277" s="22"/>
      <c r="GS1277" s="22"/>
      <c r="GT1277" s="22"/>
      <c r="GU1277" s="22"/>
      <c r="GV1277" s="22"/>
      <c r="GW1277" s="22"/>
      <c r="GX1277" s="22"/>
      <c r="GY1277" s="22"/>
      <c r="GZ1277" s="22"/>
      <c r="HA1277" s="22"/>
      <c r="HB1277" s="22"/>
      <c r="HC1277" s="22"/>
      <c r="HD1277" s="22"/>
      <c r="HE1277" s="22"/>
      <c r="HF1277" s="22"/>
      <c r="HG1277" s="22"/>
      <c r="HH1277" s="22"/>
      <c r="HI1277" s="22"/>
      <c r="HJ1277" s="22"/>
      <c r="HK1277" s="22"/>
      <c r="HL1277" s="22"/>
      <c r="HM1277" s="22"/>
      <c r="HN1277" s="22"/>
      <c r="HO1277" s="22"/>
      <c r="HP1277" s="22"/>
      <c r="HQ1277" s="22"/>
      <c r="HR1277" s="22"/>
      <c r="HS1277" s="22"/>
      <c r="HT1277" s="22"/>
      <c r="HU1277" s="22"/>
      <c r="HV1277" s="22"/>
      <c r="HW1277" s="22"/>
      <c r="HX1277" s="22"/>
      <c r="HY1277" s="22"/>
      <c r="HZ1277" s="22"/>
      <c r="IA1277" s="22"/>
      <c r="IB1277" s="22"/>
      <c r="IC1277" s="22"/>
      <c r="ID1277" s="22"/>
      <c r="IE1277" s="22"/>
      <c r="IF1277" s="22"/>
      <c r="IG1277" s="22"/>
      <c r="IH1277" s="22"/>
      <c r="II1277" s="22"/>
      <c r="IJ1277" s="22"/>
      <c r="IK1277" s="22"/>
      <c r="IL1277" s="22"/>
      <c r="IM1277" s="22"/>
      <c r="IN1277" s="22"/>
      <c r="IO1277" s="22"/>
    </row>
    <row r="1278" spans="1:249">
      <c r="A1278" s="32"/>
      <c r="B1278" s="22"/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D1278" s="3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2"/>
      <c r="BL1278" s="22"/>
      <c r="BM1278" s="22"/>
      <c r="BN1278" s="22"/>
      <c r="BO1278" s="22"/>
      <c r="BP1278" s="22"/>
      <c r="BQ1278" s="22"/>
      <c r="BR1278" s="22"/>
      <c r="BS1278" s="22"/>
      <c r="BT1278" s="22"/>
      <c r="BU1278" s="22"/>
      <c r="BV1278" s="22"/>
      <c r="BW1278" s="22"/>
      <c r="BX1278" s="22"/>
      <c r="BY1278" s="22"/>
      <c r="BZ1278" s="22"/>
      <c r="CA1278" s="22"/>
      <c r="CB1278" s="22"/>
      <c r="CC1278" s="22"/>
      <c r="CD1278" s="22"/>
      <c r="CE1278" s="22"/>
      <c r="CF1278" s="22"/>
      <c r="CG1278" s="22"/>
      <c r="CH1278" s="22"/>
      <c r="CI1278" s="22"/>
      <c r="CJ1278" s="22"/>
      <c r="CK1278" s="22"/>
      <c r="CL1278" s="22"/>
      <c r="CM1278" s="22"/>
      <c r="CN1278" s="22"/>
      <c r="CO1278" s="22"/>
      <c r="CP1278" s="22"/>
      <c r="CQ1278" s="22"/>
      <c r="CR1278" s="22"/>
      <c r="CS1278" s="22"/>
      <c r="CT1278" s="22"/>
      <c r="CU1278" s="22"/>
      <c r="CV1278" s="22"/>
      <c r="CW1278" s="22"/>
      <c r="CX1278" s="22"/>
      <c r="CY1278" s="22"/>
      <c r="CZ1278" s="22"/>
      <c r="DA1278" s="22"/>
      <c r="DB1278" s="22"/>
      <c r="DC1278" s="22"/>
      <c r="DD1278" s="22"/>
      <c r="DE1278" s="22"/>
      <c r="DF1278" s="22"/>
      <c r="DG1278" s="22"/>
      <c r="DH1278" s="22"/>
      <c r="DI1278" s="22"/>
      <c r="DJ1278" s="22"/>
      <c r="DK1278" s="22"/>
      <c r="DL1278" s="22"/>
      <c r="DM1278" s="22"/>
      <c r="DN1278" s="22"/>
      <c r="DO1278" s="22"/>
      <c r="DP1278" s="22"/>
      <c r="DQ1278" s="22"/>
      <c r="DR1278" s="22"/>
      <c r="DS1278" s="22"/>
      <c r="DT1278" s="22"/>
      <c r="DU1278" s="22"/>
      <c r="DV1278" s="22"/>
      <c r="DW1278" s="22"/>
      <c r="DX1278" s="22"/>
      <c r="DY1278" s="22"/>
      <c r="DZ1278" s="22"/>
      <c r="EA1278" s="22"/>
      <c r="EB1278" s="22"/>
      <c r="EC1278" s="22"/>
      <c r="ED1278" s="22"/>
      <c r="EE1278" s="22"/>
      <c r="EF1278" s="22"/>
      <c r="EG1278" s="22"/>
      <c r="EH1278" s="22"/>
      <c r="EI1278" s="22"/>
      <c r="EJ1278" s="22"/>
      <c r="EK1278" s="22"/>
      <c r="EL1278" s="22"/>
      <c r="EM1278" s="22"/>
      <c r="EN1278" s="22"/>
      <c r="EO1278" s="22"/>
      <c r="EP1278" s="22"/>
      <c r="EQ1278" s="22"/>
      <c r="ER1278" s="22"/>
      <c r="ES1278" s="22"/>
      <c r="ET1278" s="22"/>
      <c r="EU1278" s="22"/>
      <c r="EV1278" s="22"/>
      <c r="EW1278" s="22"/>
      <c r="EX1278" s="22"/>
      <c r="EY1278" s="22"/>
      <c r="EZ1278" s="22"/>
      <c r="FA1278" s="22"/>
      <c r="FB1278" s="22"/>
      <c r="FC1278" s="22"/>
      <c r="FD1278" s="22"/>
      <c r="FE1278" s="22"/>
      <c r="FF1278" s="22"/>
      <c r="FG1278" s="22"/>
      <c r="FH1278" s="22"/>
      <c r="FI1278" s="22"/>
      <c r="FJ1278" s="22"/>
      <c r="FK1278" s="22"/>
      <c r="FL1278" s="22"/>
      <c r="FM1278" s="22"/>
      <c r="FN1278" s="22"/>
      <c r="FO1278" s="22"/>
      <c r="FP1278" s="22"/>
      <c r="FQ1278" s="22"/>
      <c r="FR1278" s="22"/>
      <c r="FS1278" s="22"/>
      <c r="FT1278" s="22"/>
      <c r="FU1278" s="22"/>
      <c r="FV1278" s="22"/>
      <c r="FW1278" s="22"/>
      <c r="FX1278" s="22"/>
      <c r="FY1278" s="22"/>
      <c r="FZ1278" s="22"/>
      <c r="GA1278" s="22"/>
      <c r="GB1278" s="22"/>
      <c r="GC1278" s="22"/>
      <c r="GD1278" s="22"/>
      <c r="GE1278" s="22"/>
      <c r="GF1278" s="22"/>
      <c r="GG1278" s="22"/>
      <c r="GH1278" s="22"/>
      <c r="GI1278" s="22"/>
      <c r="GJ1278" s="22"/>
      <c r="GK1278" s="22"/>
      <c r="GL1278" s="22"/>
      <c r="GM1278" s="22"/>
      <c r="GN1278" s="22"/>
      <c r="GO1278" s="22"/>
      <c r="GP1278" s="22"/>
      <c r="GQ1278" s="22"/>
      <c r="GR1278" s="22"/>
      <c r="GS1278" s="22"/>
      <c r="GT1278" s="22"/>
      <c r="GU1278" s="22"/>
      <c r="GV1278" s="22"/>
      <c r="GW1278" s="22"/>
      <c r="GX1278" s="22"/>
      <c r="GY1278" s="22"/>
      <c r="GZ1278" s="22"/>
      <c r="HA1278" s="22"/>
      <c r="HB1278" s="22"/>
      <c r="HC1278" s="22"/>
      <c r="HD1278" s="22"/>
      <c r="HE1278" s="22"/>
      <c r="HF1278" s="22"/>
      <c r="HG1278" s="22"/>
      <c r="HH1278" s="22"/>
      <c r="HI1278" s="22"/>
      <c r="HJ1278" s="22"/>
      <c r="HK1278" s="22"/>
      <c r="HL1278" s="22"/>
      <c r="HM1278" s="22"/>
      <c r="HN1278" s="22"/>
      <c r="HO1278" s="22"/>
      <c r="HP1278" s="22"/>
      <c r="HQ1278" s="22"/>
      <c r="HR1278" s="22"/>
      <c r="HS1278" s="22"/>
      <c r="HT1278" s="22"/>
      <c r="HU1278" s="22"/>
      <c r="HV1278" s="22"/>
      <c r="HW1278" s="22"/>
      <c r="HX1278" s="22"/>
      <c r="HY1278" s="22"/>
      <c r="HZ1278" s="22"/>
      <c r="IA1278" s="22"/>
      <c r="IB1278" s="22"/>
      <c r="IC1278" s="22"/>
      <c r="ID1278" s="22"/>
      <c r="IE1278" s="22"/>
      <c r="IF1278" s="22"/>
      <c r="IG1278" s="22"/>
      <c r="IH1278" s="22"/>
      <c r="II1278" s="22"/>
      <c r="IJ1278" s="22"/>
      <c r="IK1278" s="22"/>
      <c r="IL1278" s="22"/>
      <c r="IM1278" s="22"/>
      <c r="IN1278" s="22"/>
      <c r="IO1278" s="22"/>
    </row>
    <row r="1279" spans="1:249">
      <c r="A1279" s="32"/>
      <c r="B1279" s="22"/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3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2"/>
      <c r="BL1279" s="22"/>
      <c r="BM1279" s="22"/>
      <c r="BN1279" s="22"/>
      <c r="BO1279" s="22"/>
      <c r="BP1279" s="22"/>
      <c r="BQ1279" s="22"/>
      <c r="BR1279" s="22"/>
      <c r="BS1279" s="22"/>
      <c r="BT1279" s="22"/>
      <c r="BU1279" s="22"/>
      <c r="BV1279" s="22"/>
      <c r="BW1279" s="22"/>
      <c r="BX1279" s="22"/>
      <c r="BY1279" s="22"/>
      <c r="BZ1279" s="22"/>
      <c r="CA1279" s="22"/>
      <c r="CB1279" s="22"/>
      <c r="CC1279" s="22"/>
      <c r="CD1279" s="22"/>
      <c r="CE1279" s="22"/>
      <c r="CF1279" s="22"/>
      <c r="CG1279" s="22"/>
      <c r="CH1279" s="22"/>
      <c r="CI1279" s="22"/>
      <c r="CJ1279" s="22"/>
      <c r="CK1279" s="22"/>
      <c r="CL1279" s="22"/>
      <c r="CM1279" s="22"/>
      <c r="CN1279" s="22"/>
      <c r="CO1279" s="22"/>
      <c r="CP1279" s="22"/>
      <c r="CQ1279" s="22"/>
      <c r="CR1279" s="22"/>
      <c r="CS1279" s="22"/>
      <c r="CT1279" s="22"/>
      <c r="CU1279" s="22"/>
      <c r="CV1279" s="22"/>
      <c r="CW1279" s="22"/>
      <c r="CX1279" s="22"/>
      <c r="CY1279" s="22"/>
      <c r="CZ1279" s="22"/>
      <c r="DA1279" s="22"/>
      <c r="DB1279" s="22"/>
      <c r="DC1279" s="22"/>
      <c r="DD1279" s="22"/>
      <c r="DE1279" s="22"/>
      <c r="DF1279" s="22"/>
      <c r="DG1279" s="22"/>
      <c r="DH1279" s="22"/>
      <c r="DI1279" s="22"/>
      <c r="DJ1279" s="22"/>
      <c r="DK1279" s="22"/>
      <c r="DL1279" s="22"/>
      <c r="DM1279" s="22"/>
      <c r="DN1279" s="22"/>
      <c r="DO1279" s="22"/>
      <c r="DP1279" s="22"/>
      <c r="DQ1279" s="22"/>
      <c r="DR1279" s="22"/>
      <c r="DS1279" s="22"/>
      <c r="DT1279" s="22"/>
      <c r="DU1279" s="22"/>
      <c r="DV1279" s="22"/>
      <c r="DW1279" s="22"/>
      <c r="DX1279" s="22"/>
      <c r="DY1279" s="22"/>
      <c r="DZ1279" s="22"/>
      <c r="EA1279" s="22"/>
      <c r="EB1279" s="22"/>
      <c r="EC1279" s="22"/>
      <c r="ED1279" s="22"/>
      <c r="EE1279" s="22"/>
      <c r="EF1279" s="22"/>
      <c r="EG1279" s="22"/>
      <c r="EH1279" s="22"/>
      <c r="EI1279" s="22"/>
      <c r="EJ1279" s="22"/>
      <c r="EK1279" s="22"/>
      <c r="EL1279" s="22"/>
      <c r="EM1279" s="22"/>
      <c r="EN1279" s="22"/>
      <c r="EO1279" s="22"/>
      <c r="EP1279" s="22"/>
      <c r="EQ1279" s="22"/>
      <c r="ER1279" s="22"/>
      <c r="ES1279" s="22"/>
      <c r="ET1279" s="22"/>
      <c r="EU1279" s="22"/>
      <c r="EV1279" s="22"/>
      <c r="EW1279" s="22"/>
      <c r="EX1279" s="22"/>
      <c r="EY1279" s="22"/>
      <c r="EZ1279" s="22"/>
      <c r="FA1279" s="22"/>
      <c r="FB1279" s="22"/>
      <c r="FC1279" s="22"/>
      <c r="FD1279" s="22"/>
      <c r="FE1279" s="22"/>
      <c r="FF1279" s="22"/>
      <c r="FG1279" s="22"/>
      <c r="FH1279" s="22"/>
      <c r="FI1279" s="22"/>
      <c r="FJ1279" s="22"/>
      <c r="FK1279" s="22"/>
      <c r="FL1279" s="22"/>
      <c r="FM1279" s="22"/>
      <c r="FN1279" s="22"/>
      <c r="FO1279" s="22"/>
      <c r="FP1279" s="22"/>
      <c r="FQ1279" s="22"/>
      <c r="FR1279" s="22"/>
      <c r="FS1279" s="22"/>
      <c r="FT1279" s="22"/>
      <c r="FU1279" s="22"/>
      <c r="FV1279" s="22"/>
      <c r="FW1279" s="22"/>
      <c r="FX1279" s="22"/>
      <c r="FY1279" s="22"/>
      <c r="FZ1279" s="22"/>
      <c r="GA1279" s="22"/>
      <c r="GB1279" s="22"/>
      <c r="GC1279" s="22"/>
      <c r="GD1279" s="22"/>
      <c r="GE1279" s="22"/>
      <c r="GF1279" s="22"/>
      <c r="GG1279" s="22"/>
      <c r="GH1279" s="22"/>
      <c r="GI1279" s="22"/>
      <c r="GJ1279" s="22"/>
      <c r="GK1279" s="22"/>
      <c r="GL1279" s="22"/>
      <c r="GM1279" s="22"/>
      <c r="GN1279" s="22"/>
      <c r="GO1279" s="22"/>
      <c r="GP1279" s="22"/>
      <c r="GQ1279" s="22"/>
      <c r="GR1279" s="22"/>
      <c r="GS1279" s="22"/>
      <c r="GT1279" s="22"/>
      <c r="GU1279" s="22"/>
      <c r="GV1279" s="22"/>
      <c r="GW1279" s="22"/>
      <c r="GX1279" s="22"/>
      <c r="GY1279" s="22"/>
      <c r="GZ1279" s="22"/>
      <c r="HA1279" s="22"/>
      <c r="HB1279" s="22"/>
      <c r="HC1279" s="22"/>
      <c r="HD1279" s="22"/>
      <c r="HE1279" s="22"/>
      <c r="HF1279" s="22"/>
      <c r="HG1279" s="22"/>
      <c r="HH1279" s="22"/>
      <c r="HI1279" s="22"/>
      <c r="HJ1279" s="22"/>
      <c r="HK1279" s="22"/>
      <c r="HL1279" s="22"/>
      <c r="HM1279" s="22"/>
      <c r="HN1279" s="22"/>
      <c r="HO1279" s="22"/>
      <c r="HP1279" s="22"/>
      <c r="HQ1279" s="22"/>
      <c r="HR1279" s="22"/>
      <c r="HS1279" s="22"/>
      <c r="HT1279" s="22"/>
      <c r="HU1279" s="22"/>
      <c r="HV1279" s="22"/>
      <c r="HW1279" s="22"/>
      <c r="HX1279" s="22"/>
      <c r="HY1279" s="22"/>
      <c r="HZ1279" s="22"/>
      <c r="IA1279" s="22"/>
      <c r="IB1279" s="22"/>
      <c r="IC1279" s="22"/>
      <c r="ID1279" s="22"/>
      <c r="IE1279" s="22"/>
      <c r="IF1279" s="22"/>
      <c r="IG1279" s="22"/>
      <c r="IH1279" s="22"/>
      <c r="II1279" s="22"/>
      <c r="IJ1279" s="22"/>
      <c r="IK1279" s="22"/>
      <c r="IL1279" s="22"/>
      <c r="IM1279" s="22"/>
      <c r="IN1279" s="22"/>
      <c r="IO1279" s="22"/>
    </row>
    <row r="1280" spans="1:249">
      <c r="A1280" s="32"/>
      <c r="B1280" s="22"/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3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22"/>
      <c r="BK1280" s="22"/>
      <c r="BL1280" s="22"/>
      <c r="BM1280" s="22"/>
      <c r="BN1280" s="22"/>
      <c r="BO1280" s="22"/>
      <c r="BP1280" s="22"/>
      <c r="BQ1280" s="22"/>
      <c r="BR1280" s="22"/>
      <c r="BS1280" s="22"/>
      <c r="BT1280" s="22"/>
      <c r="BU1280" s="22"/>
      <c r="BV1280" s="22"/>
      <c r="BW1280" s="22"/>
      <c r="BX1280" s="22"/>
      <c r="BY1280" s="22"/>
      <c r="BZ1280" s="22"/>
      <c r="CA1280" s="22"/>
      <c r="CB1280" s="22"/>
      <c r="CC1280" s="22"/>
      <c r="CD1280" s="22"/>
      <c r="CE1280" s="22"/>
      <c r="CF1280" s="22"/>
      <c r="CG1280" s="22"/>
      <c r="CH1280" s="22"/>
      <c r="CI1280" s="22"/>
      <c r="CJ1280" s="22"/>
      <c r="CK1280" s="22"/>
      <c r="CL1280" s="22"/>
      <c r="CM1280" s="22"/>
      <c r="CN1280" s="22"/>
      <c r="CO1280" s="22"/>
      <c r="CP1280" s="22"/>
      <c r="CQ1280" s="22"/>
      <c r="CR1280" s="22"/>
      <c r="CS1280" s="22"/>
      <c r="CT1280" s="22"/>
      <c r="CU1280" s="22"/>
      <c r="CV1280" s="22"/>
      <c r="CW1280" s="22"/>
      <c r="CX1280" s="22"/>
      <c r="CY1280" s="22"/>
      <c r="CZ1280" s="22"/>
      <c r="DA1280" s="22"/>
      <c r="DB1280" s="22"/>
      <c r="DC1280" s="22"/>
      <c r="DD1280" s="22"/>
      <c r="DE1280" s="22"/>
      <c r="DF1280" s="22"/>
      <c r="DG1280" s="22"/>
      <c r="DH1280" s="22"/>
      <c r="DI1280" s="22"/>
      <c r="DJ1280" s="22"/>
      <c r="DK1280" s="22"/>
      <c r="DL1280" s="22"/>
      <c r="DM1280" s="22"/>
      <c r="DN1280" s="22"/>
      <c r="DO1280" s="22"/>
      <c r="DP1280" s="22"/>
      <c r="DQ1280" s="22"/>
      <c r="DR1280" s="22"/>
      <c r="DS1280" s="22"/>
      <c r="DT1280" s="22"/>
      <c r="DU1280" s="22"/>
      <c r="DV1280" s="22"/>
      <c r="DW1280" s="22"/>
      <c r="DX1280" s="22"/>
      <c r="DY1280" s="22"/>
      <c r="DZ1280" s="22"/>
      <c r="EA1280" s="22"/>
      <c r="EB1280" s="22"/>
      <c r="EC1280" s="22"/>
      <c r="ED1280" s="22"/>
      <c r="EE1280" s="22"/>
      <c r="EF1280" s="22"/>
      <c r="EG1280" s="22"/>
      <c r="EH1280" s="22"/>
      <c r="EI1280" s="22"/>
      <c r="EJ1280" s="22"/>
      <c r="EK1280" s="22"/>
      <c r="EL1280" s="22"/>
      <c r="EM1280" s="22"/>
      <c r="EN1280" s="22"/>
      <c r="EO1280" s="22"/>
      <c r="EP1280" s="22"/>
      <c r="EQ1280" s="22"/>
      <c r="ER1280" s="22"/>
      <c r="ES1280" s="22"/>
      <c r="ET1280" s="22"/>
      <c r="EU1280" s="22"/>
      <c r="EV1280" s="22"/>
      <c r="EW1280" s="22"/>
      <c r="EX1280" s="22"/>
      <c r="EY1280" s="22"/>
      <c r="EZ1280" s="22"/>
      <c r="FA1280" s="22"/>
      <c r="FB1280" s="22"/>
      <c r="FC1280" s="22"/>
      <c r="FD1280" s="22"/>
      <c r="FE1280" s="22"/>
      <c r="FF1280" s="22"/>
      <c r="FG1280" s="22"/>
      <c r="FH1280" s="22"/>
      <c r="FI1280" s="22"/>
      <c r="FJ1280" s="22"/>
      <c r="FK1280" s="22"/>
      <c r="FL1280" s="22"/>
      <c r="FM1280" s="22"/>
      <c r="FN1280" s="22"/>
      <c r="FO1280" s="22"/>
      <c r="FP1280" s="22"/>
      <c r="FQ1280" s="22"/>
      <c r="FR1280" s="22"/>
      <c r="FS1280" s="22"/>
      <c r="FT1280" s="22"/>
      <c r="FU1280" s="22"/>
      <c r="FV1280" s="22"/>
      <c r="FW1280" s="22"/>
      <c r="FX1280" s="22"/>
      <c r="FY1280" s="22"/>
      <c r="FZ1280" s="22"/>
      <c r="GA1280" s="22"/>
      <c r="GB1280" s="22"/>
      <c r="GC1280" s="22"/>
      <c r="GD1280" s="22"/>
      <c r="GE1280" s="22"/>
      <c r="GF1280" s="22"/>
      <c r="GG1280" s="22"/>
      <c r="GH1280" s="22"/>
      <c r="GI1280" s="22"/>
      <c r="GJ1280" s="22"/>
      <c r="GK1280" s="22"/>
      <c r="GL1280" s="22"/>
      <c r="GM1280" s="22"/>
      <c r="GN1280" s="22"/>
      <c r="GO1280" s="22"/>
      <c r="GP1280" s="22"/>
      <c r="GQ1280" s="22"/>
      <c r="GR1280" s="22"/>
      <c r="GS1280" s="22"/>
      <c r="GT1280" s="22"/>
      <c r="GU1280" s="22"/>
      <c r="GV1280" s="22"/>
      <c r="GW1280" s="22"/>
      <c r="GX1280" s="22"/>
      <c r="GY1280" s="22"/>
      <c r="GZ1280" s="22"/>
      <c r="HA1280" s="22"/>
      <c r="HB1280" s="22"/>
      <c r="HC1280" s="22"/>
      <c r="HD1280" s="22"/>
      <c r="HE1280" s="22"/>
      <c r="HF1280" s="22"/>
      <c r="HG1280" s="22"/>
      <c r="HH1280" s="22"/>
      <c r="HI1280" s="22"/>
      <c r="HJ1280" s="22"/>
      <c r="HK1280" s="22"/>
      <c r="HL1280" s="22"/>
      <c r="HM1280" s="22"/>
      <c r="HN1280" s="22"/>
      <c r="HO1280" s="22"/>
      <c r="HP1280" s="22"/>
      <c r="HQ1280" s="22"/>
      <c r="HR1280" s="22"/>
      <c r="HS1280" s="22"/>
      <c r="HT1280" s="22"/>
      <c r="HU1280" s="22"/>
      <c r="HV1280" s="22"/>
      <c r="HW1280" s="22"/>
      <c r="HX1280" s="22"/>
      <c r="HY1280" s="22"/>
      <c r="HZ1280" s="22"/>
      <c r="IA1280" s="22"/>
      <c r="IB1280" s="22"/>
      <c r="IC1280" s="22"/>
      <c r="ID1280" s="22"/>
      <c r="IE1280" s="22"/>
      <c r="IF1280" s="22"/>
      <c r="IG1280" s="22"/>
      <c r="IH1280" s="22"/>
      <c r="II1280" s="22"/>
      <c r="IJ1280" s="22"/>
      <c r="IK1280" s="22"/>
      <c r="IL1280" s="22"/>
      <c r="IM1280" s="22"/>
      <c r="IN1280" s="22"/>
      <c r="IO1280" s="22"/>
    </row>
    <row r="1281" spans="1:249">
      <c r="A1281" s="32"/>
      <c r="B1281" s="22"/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3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2"/>
      <c r="BL1281" s="22"/>
      <c r="BM1281" s="22"/>
      <c r="BN1281" s="22"/>
      <c r="BO1281" s="22"/>
      <c r="BP1281" s="22"/>
      <c r="BQ1281" s="22"/>
      <c r="BR1281" s="22"/>
      <c r="BS1281" s="22"/>
      <c r="BT1281" s="22"/>
      <c r="BU1281" s="22"/>
      <c r="BV1281" s="22"/>
      <c r="BW1281" s="22"/>
      <c r="BX1281" s="22"/>
      <c r="BY1281" s="22"/>
      <c r="BZ1281" s="22"/>
      <c r="CA1281" s="22"/>
      <c r="CB1281" s="22"/>
      <c r="CC1281" s="22"/>
      <c r="CD1281" s="22"/>
      <c r="CE1281" s="22"/>
      <c r="CF1281" s="22"/>
      <c r="CG1281" s="22"/>
      <c r="CH1281" s="22"/>
      <c r="CI1281" s="22"/>
      <c r="CJ1281" s="22"/>
      <c r="CK1281" s="22"/>
      <c r="CL1281" s="22"/>
      <c r="CM1281" s="22"/>
      <c r="CN1281" s="22"/>
      <c r="CO1281" s="22"/>
      <c r="CP1281" s="22"/>
      <c r="CQ1281" s="22"/>
      <c r="CR1281" s="22"/>
      <c r="CS1281" s="22"/>
      <c r="CT1281" s="22"/>
      <c r="CU1281" s="22"/>
      <c r="CV1281" s="22"/>
      <c r="CW1281" s="22"/>
      <c r="CX1281" s="22"/>
      <c r="CY1281" s="22"/>
      <c r="CZ1281" s="22"/>
      <c r="DA1281" s="22"/>
      <c r="DB1281" s="22"/>
      <c r="DC1281" s="22"/>
      <c r="DD1281" s="22"/>
      <c r="DE1281" s="22"/>
      <c r="DF1281" s="22"/>
      <c r="DG1281" s="22"/>
      <c r="DH1281" s="22"/>
      <c r="DI1281" s="22"/>
      <c r="DJ1281" s="22"/>
      <c r="DK1281" s="22"/>
      <c r="DL1281" s="22"/>
      <c r="DM1281" s="22"/>
      <c r="DN1281" s="22"/>
      <c r="DO1281" s="22"/>
      <c r="DP1281" s="22"/>
      <c r="DQ1281" s="22"/>
      <c r="DR1281" s="22"/>
      <c r="DS1281" s="22"/>
      <c r="DT1281" s="22"/>
      <c r="DU1281" s="22"/>
      <c r="DV1281" s="22"/>
      <c r="DW1281" s="22"/>
      <c r="DX1281" s="22"/>
      <c r="DY1281" s="22"/>
      <c r="DZ1281" s="22"/>
      <c r="EA1281" s="22"/>
      <c r="EB1281" s="22"/>
      <c r="EC1281" s="22"/>
      <c r="ED1281" s="22"/>
      <c r="EE1281" s="22"/>
      <c r="EF1281" s="22"/>
      <c r="EG1281" s="22"/>
      <c r="EH1281" s="22"/>
      <c r="EI1281" s="22"/>
      <c r="EJ1281" s="22"/>
      <c r="EK1281" s="22"/>
      <c r="EL1281" s="22"/>
      <c r="EM1281" s="22"/>
      <c r="EN1281" s="22"/>
      <c r="EO1281" s="22"/>
      <c r="EP1281" s="22"/>
      <c r="EQ1281" s="22"/>
      <c r="ER1281" s="22"/>
      <c r="ES1281" s="22"/>
      <c r="ET1281" s="22"/>
      <c r="EU1281" s="22"/>
      <c r="EV1281" s="22"/>
      <c r="EW1281" s="22"/>
      <c r="EX1281" s="22"/>
      <c r="EY1281" s="22"/>
      <c r="EZ1281" s="22"/>
      <c r="FA1281" s="22"/>
      <c r="FB1281" s="22"/>
      <c r="FC1281" s="22"/>
      <c r="FD1281" s="22"/>
      <c r="FE1281" s="22"/>
      <c r="FF1281" s="22"/>
      <c r="FG1281" s="22"/>
      <c r="FH1281" s="22"/>
      <c r="FI1281" s="22"/>
      <c r="FJ1281" s="22"/>
      <c r="FK1281" s="22"/>
      <c r="FL1281" s="22"/>
      <c r="FM1281" s="22"/>
      <c r="FN1281" s="22"/>
      <c r="FO1281" s="22"/>
      <c r="FP1281" s="22"/>
      <c r="FQ1281" s="22"/>
      <c r="FR1281" s="22"/>
      <c r="FS1281" s="22"/>
      <c r="FT1281" s="22"/>
      <c r="FU1281" s="22"/>
      <c r="FV1281" s="22"/>
      <c r="FW1281" s="22"/>
      <c r="FX1281" s="22"/>
      <c r="FY1281" s="22"/>
      <c r="FZ1281" s="22"/>
      <c r="GA1281" s="22"/>
      <c r="GB1281" s="22"/>
      <c r="GC1281" s="22"/>
      <c r="GD1281" s="22"/>
      <c r="GE1281" s="22"/>
      <c r="GF1281" s="22"/>
      <c r="GG1281" s="22"/>
      <c r="GH1281" s="22"/>
      <c r="GI1281" s="22"/>
      <c r="GJ1281" s="22"/>
      <c r="GK1281" s="22"/>
      <c r="GL1281" s="22"/>
      <c r="GM1281" s="22"/>
      <c r="GN1281" s="22"/>
      <c r="GO1281" s="22"/>
      <c r="GP1281" s="22"/>
      <c r="GQ1281" s="22"/>
      <c r="GR1281" s="22"/>
      <c r="GS1281" s="22"/>
      <c r="GT1281" s="22"/>
      <c r="GU1281" s="22"/>
      <c r="GV1281" s="22"/>
      <c r="GW1281" s="22"/>
      <c r="GX1281" s="22"/>
      <c r="GY1281" s="22"/>
      <c r="GZ1281" s="22"/>
      <c r="HA1281" s="22"/>
      <c r="HB1281" s="22"/>
      <c r="HC1281" s="22"/>
      <c r="HD1281" s="22"/>
      <c r="HE1281" s="22"/>
      <c r="HF1281" s="22"/>
      <c r="HG1281" s="22"/>
      <c r="HH1281" s="22"/>
      <c r="HI1281" s="22"/>
      <c r="HJ1281" s="22"/>
      <c r="HK1281" s="22"/>
      <c r="HL1281" s="22"/>
      <c r="HM1281" s="22"/>
      <c r="HN1281" s="22"/>
      <c r="HO1281" s="22"/>
      <c r="HP1281" s="22"/>
      <c r="HQ1281" s="22"/>
      <c r="HR1281" s="22"/>
      <c r="HS1281" s="22"/>
      <c r="HT1281" s="22"/>
      <c r="HU1281" s="22"/>
      <c r="HV1281" s="22"/>
      <c r="HW1281" s="22"/>
      <c r="HX1281" s="22"/>
      <c r="HY1281" s="22"/>
      <c r="HZ1281" s="22"/>
      <c r="IA1281" s="22"/>
      <c r="IB1281" s="22"/>
      <c r="IC1281" s="22"/>
      <c r="ID1281" s="22"/>
      <c r="IE1281" s="22"/>
      <c r="IF1281" s="22"/>
      <c r="IG1281" s="22"/>
      <c r="IH1281" s="22"/>
      <c r="II1281" s="22"/>
      <c r="IJ1281" s="22"/>
      <c r="IK1281" s="22"/>
      <c r="IL1281" s="22"/>
      <c r="IM1281" s="22"/>
      <c r="IN1281" s="22"/>
      <c r="IO1281" s="22"/>
    </row>
    <row r="1282" spans="1:249">
      <c r="A1282" s="32"/>
      <c r="B1282" s="22"/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D1282" s="3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22"/>
      <c r="BK1282" s="22"/>
      <c r="BL1282" s="22"/>
      <c r="BM1282" s="22"/>
      <c r="BN1282" s="22"/>
      <c r="BO1282" s="22"/>
      <c r="BP1282" s="22"/>
      <c r="BQ1282" s="22"/>
      <c r="BR1282" s="22"/>
      <c r="BS1282" s="22"/>
      <c r="BT1282" s="22"/>
      <c r="BU1282" s="22"/>
      <c r="BV1282" s="22"/>
      <c r="BW1282" s="22"/>
      <c r="BX1282" s="22"/>
      <c r="BY1282" s="22"/>
      <c r="BZ1282" s="22"/>
      <c r="CA1282" s="22"/>
      <c r="CB1282" s="22"/>
      <c r="CC1282" s="22"/>
      <c r="CD1282" s="22"/>
      <c r="CE1282" s="22"/>
      <c r="CF1282" s="22"/>
      <c r="CG1282" s="22"/>
      <c r="CH1282" s="22"/>
      <c r="CI1282" s="22"/>
      <c r="CJ1282" s="22"/>
      <c r="CK1282" s="22"/>
      <c r="CL1282" s="22"/>
      <c r="CM1282" s="22"/>
      <c r="CN1282" s="22"/>
      <c r="CO1282" s="22"/>
      <c r="CP1282" s="22"/>
      <c r="CQ1282" s="22"/>
      <c r="CR1282" s="22"/>
      <c r="CS1282" s="22"/>
      <c r="CT1282" s="22"/>
      <c r="CU1282" s="22"/>
      <c r="CV1282" s="22"/>
      <c r="CW1282" s="22"/>
      <c r="CX1282" s="22"/>
      <c r="CY1282" s="22"/>
      <c r="CZ1282" s="22"/>
      <c r="DA1282" s="22"/>
      <c r="DB1282" s="22"/>
      <c r="DC1282" s="22"/>
      <c r="DD1282" s="22"/>
      <c r="DE1282" s="22"/>
      <c r="DF1282" s="22"/>
      <c r="DG1282" s="22"/>
      <c r="DH1282" s="22"/>
      <c r="DI1282" s="22"/>
      <c r="DJ1282" s="22"/>
      <c r="DK1282" s="22"/>
      <c r="DL1282" s="22"/>
      <c r="DM1282" s="22"/>
      <c r="DN1282" s="22"/>
      <c r="DO1282" s="22"/>
      <c r="DP1282" s="22"/>
      <c r="DQ1282" s="22"/>
      <c r="DR1282" s="22"/>
      <c r="DS1282" s="22"/>
      <c r="DT1282" s="22"/>
      <c r="DU1282" s="22"/>
      <c r="DV1282" s="22"/>
      <c r="DW1282" s="22"/>
      <c r="DX1282" s="22"/>
      <c r="DY1282" s="22"/>
      <c r="DZ1282" s="22"/>
      <c r="EA1282" s="22"/>
      <c r="EB1282" s="22"/>
      <c r="EC1282" s="22"/>
      <c r="ED1282" s="22"/>
      <c r="EE1282" s="22"/>
      <c r="EF1282" s="22"/>
      <c r="EG1282" s="22"/>
      <c r="EH1282" s="22"/>
      <c r="EI1282" s="22"/>
      <c r="EJ1282" s="22"/>
      <c r="EK1282" s="22"/>
      <c r="EL1282" s="22"/>
      <c r="EM1282" s="22"/>
      <c r="EN1282" s="22"/>
      <c r="EO1282" s="22"/>
      <c r="EP1282" s="22"/>
      <c r="EQ1282" s="22"/>
      <c r="ER1282" s="22"/>
      <c r="ES1282" s="22"/>
      <c r="ET1282" s="22"/>
      <c r="EU1282" s="22"/>
      <c r="EV1282" s="22"/>
      <c r="EW1282" s="22"/>
      <c r="EX1282" s="22"/>
      <c r="EY1282" s="22"/>
      <c r="EZ1282" s="22"/>
      <c r="FA1282" s="22"/>
      <c r="FB1282" s="22"/>
      <c r="FC1282" s="22"/>
      <c r="FD1282" s="22"/>
      <c r="FE1282" s="22"/>
      <c r="FF1282" s="22"/>
      <c r="FG1282" s="22"/>
      <c r="FH1282" s="22"/>
      <c r="FI1282" s="22"/>
      <c r="FJ1282" s="22"/>
      <c r="FK1282" s="22"/>
      <c r="FL1282" s="22"/>
      <c r="FM1282" s="22"/>
      <c r="FN1282" s="22"/>
      <c r="FO1282" s="22"/>
      <c r="FP1282" s="22"/>
      <c r="FQ1282" s="22"/>
      <c r="FR1282" s="22"/>
      <c r="FS1282" s="22"/>
      <c r="FT1282" s="22"/>
      <c r="FU1282" s="22"/>
      <c r="FV1282" s="22"/>
      <c r="FW1282" s="22"/>
      <c r="FX1282" s="22"/>
      <c r="FY1282" s="22"/>
      <c r="FZ1282" s="22"/>
      <c r="GA1282" s="22"/>
      <c r="GB1282" s="22"/>
      <c r="GC1282" s="22"/>
      <c r="GD1282" s="22"/>
      <c r="GE1282" s="22"/>
      <c r="GF1282" s="22"/>
      <c r="GG1282" s="22"/>
      <c r="GH1282" s="22"/>
      <c r="GI1282" s="22"/>
      <c r="GJ1282" s="22"/>
      <c r="GK1282" s="22"/>
      <c r="GL1282" s="22"/>
      <c r="GM1282" s="22"/>
      <c r="GN1282" s="22"/>
      <c r="GO1282" s="22"/>
      <c r="GP1282" s="22"/>
      <c r="GQ1282" s="22"/>
      <c r="GR1282" s="22"/>
      <c r="GS1282" s="22"/>
      <c r="GT1282" s="22"/>
      <c r="GU1282" s="22"/>
      <c r="GV1282" s="22"/>
      <c r="GW1282" s="22"/>
      <c r="GX1282" s="22"/>
      <c r="GY1282" s="22"/>
      <c r="GZ1282" s="22"/>
      <c r="HA1282" s="22"/>
      <c r="HB1282" s="22"/>
      <c r="HC1282" s="22"/>
      <c r="HD1282" s="22"/>
      <c r="HE1282" s="22"/>
      <c r="HF1282" s="22"/>
      <c r="HG1282" s="22"/>
      <c r="HH1282" s="22"/>
      <c r="HI1282" s="22"/>
      <c r="HJ1282" s="22"/>
      <c r="HK1282" s="22"/>
      <c r="HL1282" s="22"/>
      <c r="HM1282" s="22"/>
      <c r="HN1282" s="22"/>
      <c r="HO1282" s="22"/>
      <c r="HP1282" s="22"/>
      <c r="HQ1282" s="22"/>
      <c r="HR1282" s="22"/>
      <c r="HS1282" s="22"/>
      <c r="HT1282" s="22"/>
      <c r="HU1282" s="22"/>
      <c r="HV1282" s="22"/>
      <c r="HW1282" s="22"/>
      <c r="HX1282" s="22"/>
      <c r="HY1282" s="22"/>
      <c r="HZ1282" s="22"/>
      <c r="IA1282" s="22"/>
      <c r="IB1282" s="22"/>
      <c r="IC1282" s="22"/>
      <c r="ID1282" s="22"/>
      <c r="IE1282" s="22"/>
      <c r="IF1282" s="22"/>
      <c r="IG1282" s="22"/>
      <c r="IH1282" s="22"/>
      <c r="II1282" s="22"/>
      <c r="IJ1282" s="22"/>
      <c r="IK1282" s="22"/>
      <c r="IL1282" s="22"/>
      <c r="IM1282" s="22"/>
      <c r="IN1282" s="22"/>
      <c r="IO1282" s="22"/>
    </row>
    <row r="1283" spans="1:249">
      <c r="A1283" s="32"/>
      <c r="B1283" s="22"/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3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22"/>
      <c r="BK1283" s="22"/>
      <c r="BL1283" s="22"/>
      <c r="BM1283" s="22"/>
      <c r="BN1283" s="22"/>
      <c r="BO1283" s="22"/>
      <c r="BP1283" s="22"/>
      <c r="BQ1283" s="22"/>
      <c r="BR1283" s="22"/>
      <c r="BS1283" s="22"/>
      <c r="BT1283" s="22"/>
      <c r="BU1283" s="22"/>
      <c r="BV1283" s="22"/>
      <c r="BW1283" s="22"/>
      <c r="BX1283" s="22"/>
      <c r="BY1283" s="22"/>
      <c r="BZ1283" s="22"/>
      <c r="CA1283" s="22"/>
      <c r="CB1283" s="22"/>
      <c r="CC1283" s="22"/>
      <c r="CD1283" s="22"/>
      <c r="CE1283" s="22"/>
      <c r="CF1283" s="22"/>
      <c r="CG1283" s="22"/>
      <c r="CH1283" s="22"/>
      <c r="CI1283" s="22"/>
      <c r="CJ1283" s="22"/>
      <c r="CK1283" s="22"/>
      <c r="CL1283" s="22"/>
      <c r="CM1283" s="22"/>
      <c r="CN1283" s="22"/>
      <c r="CO1283" s="22"/>
      <c r="CP1283" s="22"/>
      <c r="CQ1283" s="22"/>
      <c r="CR1283" s="22"/>
      <c r="CS1283" s="22"/>
      <c r="CT1283" s="22"/>
      <c r="CU1283" s="22"/>
      <c r="CV1283" s="22"/>
      <c r="CW1283" s="22"/>
      <c r="CX1283" s="22"/>
      <c r="CY1283" s="22"/>
      <c r="CZ1283" s="22"/>
      <c r="DA1283" s="22"/>
      <c r="DB1283" s="22"/>
      <c r="DC1283" s="22"/>
      <c r="DD1283" s="22"/>
      <c r="DE1283" s="22"/>
      <c r="DF1283" s="22"/>
      <c r="DG1283" s="22"/>
      <c r="DH1283" s="22"/>
      <c r="DI1283" s="22"/>
      <c r="DJ1283" s="22"/>
      <c r="DK1283" s="22"/>
      <c r="DL1283" s="22"/>
      <c r="DM1283" s="22"/>
      <c r="DN1283" s="22"/>
      <c r="DO1283" s="22"/>
      <c r="DP1283" s="22"/>
      <c r="DQ1283" s="22"/>
      <c r="DR1283" s="22"/>
      <c r="DS1283" s="22"/>
      <c r="DT1283" s="22"/>
      <c r="DU1283" s="22"/>
      <c r="DV1283" s="22"/>
      <c r="DW1283" s="22"/>
      <c r="DX1283" s="22"/>
      <c r="DY1283" s="22"/>
      <c r="DZ1283" s="22"/>
      <c r="EA1283" s="22"/>
      <c r="EB1283" s="22"/>
      <c r="EC1283" s="22"/>
      <c r="ED1283" s="22"/>
      <c r="EE1283" s="22"/>
      <c r="EF1283" s="22"/>
      <c r="EG1283" s="22"/>
      <c r="EH1283" s="22"/>
      <c r="EI1283" s="22"/>
      <c r="EJ1283" s="22"/>
      <c r="EK1283" s="22"/>
      <c r="EL1283" s="22"/>
      <c r="EM1283" s="22"/>
      <c r="EN1283" s="22"/>
      <c r="EO1283" s="22"/>
      <c r="EP1283" s="22"/>
      <c r="EQ1283" s="22"/>
      <c r="ER1283" s="22"/>
      <c r="ES1283" s="22"/>
      <c r="ET1283" s="22"/>
      <c r="EU1283" s="22"/>
      <c r="EV1283" s="22"/>
      <c r="EW1283" s="22"/>
      <c r="EX1283" s="22"/>
      <c r="EY1283" s="22"/>
      <c r="EZ1283" s="22"/>
      <c r="FA1283" s="22"/>
      <c r="FB1283" s="22"/>
      <c r="FC1283" s="22"/>
      <c r="FD1283" s="22"/>
      <c r="FE1283" s="22"/>
      <c r="FF1283" s="22"/>
      <c r="FG1283" s="22"/>
      <c r="FH1283" s="22"/>
      <c r="FI1283" s="22"/>
      <c r="FJ1283" s="22"/>
      <c r="FK1283" s="22"/>
      <c r="FL1283" s="22"/>
      <c r="FM1283" s="22"/>
      <c r="FN1283" s="22"/>
      <c r="FO1283" s="22"/>
      <c r="FP1283" s="22"/>
      <c r="FQ1283" s="22"/>
      <c r="FR1283" s="22"/>
      <c r="FS1283" s="22"/>
      <c r="FT1283" s="22"/>
      <c r="FU1283" s="22"/>
      <c r="FV1283" s="22"/>
      <c r="FW1283" s="22"/>
      <c r="FX1283" s="22"/>
      <c r="FY1283" s="22"/>
      <c r="FZ1283" s="22"/>
      <c r="GA1283" s="22"/>
      <c r="GB1283" s="22"/>
      <c r="GC1283" s="22"/>
      <c r="GD1283" s="22"/>
      <c r="GE1283" s="22"/>
      <c r="GF1283" s="22"/>
      <c r="GG1283" s="22"/>
      <c r="GH1283" s="22"/>
      <c r="GI1283" s="22"/>
      <c r="GJ1283" s="22"/>
      <c r="GK1283" s="22"/>
      <c r="GL1283" s="22"/>
      <c r="GM1283" s="22"/>
      <c r="GN1283" s="22"/>
      <c r="GO1283" s="22"/>
      <c r="GP1283" s="22"/>
      <c r="GQ1283" s="22"/>
      <c r="GR1283" s="22"/>
      <c r="GS1283" s="22"/>
      <c r="GT1283" s="22"/>
      <c r="GU1283" s="22"/>
      <c r="GV1283" s="22"/>
      <c r="GW1283" s="22"/>
      <c r="GX1283" s="22"/>
      <c r="GY1283" s="22"/>
      <c r="GZ1283" s="22"/>
      <c r="HA1283" s="22"/>
      <c r="HB1283" s="22"/>
      <c r="HC1283" s="22"/>
      <c r="HD1283" s="22"/>
      <c r="HE1283" s="22"/>
      <c r="HF1283" s="22"/>
      <c r="HG1283" s="22"/>
      <c r="HH1283" s="22"/>
      <c r="HI1283" s="22"/>
      <c r="HJ1283" s="22"/>
      <c r="HK1283" s="22"/>
      <c r="HL1283" s="22"/>
      <c r="HM1283" s="22"/>
      <c r="HN1283" s="22"/>
      <c r="HO1283" s="22"/>
      <c r="HP1283" s="22"/>
      <c r="HQ1283" s="22"/>
      <c r="HR1283" s="22"/>
      <c r="HS1283" s="22"/>
      <c r="HT1283" s="22"/>
      <c r="HU1283" s="22"/>
      <c r="HV1283" s="22"/>
      <c r="HW1283" s="22"/>
      <c r="HX1283" s="22"/>
      <c r="HY1283" s="22"/>
      <c r="HZ1283" s="22"/>
      <c r="IA1283" s="22"/>
      <c r="IB1283" s="22"/>
      <c r="IC1283" s="22"/>
      <c r="ID1283" s="22"/>
      <c r="IE1283" s="22"/>
      <c r="IF1283" s="22"/>
      <c r="IG1283" s="22"/>
      <c r="IH1283" s="22"/>
      <c r="II1283" s="22"/>
      <c r="IJ1283" s="22"/>
      <c r="IK1283" s="22"/>
      <c r="IL1283" s="22"/>
      <c r="IM1283" s="22"/>
      <c r="IN1283" s="22"/>
      <c r="IO1283" s="22"/>
    </row>
    <row r="1284" spans="1:249">
      <c r="A1284" s="32"/>
      <c r="B1284" s="22"/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3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  <c r="CC1284" s="22"/>
      <c r="CD1284" s="22"/>
      <c r="CE1284" s="22"/>
      <c r="CF1284" s="22"/>
      <c r="CG1284" s="22"/>
      <c r="CH1284" s="22"/>
      <c r="CI1284" s="22"/>
      <c r="CJ1284" s="22"/>
      <c r="CK1284" s="22"/>
      <c r="CL1284" s="22"/>
      <c r="CM1284" s="22"/>
      <c r="CN1284" s="22"/>
      <c r="CO1284" s="22"/>
      <c r="CP1284" s="22"/>
      <c r="CQ1284" s="22"/>
      <c r="CR1284" s="22"/>
      <c r="CS1284" s="22"/>
      <c r="CT1284" s="22"/>
      <c r="CU1284" s="22"/>
      <c r="CV1284" s="22"/>
      <c r="CW1284" s="22"/>
      <c r="CX1284" s="22"/>
      <c r="CY1284" s="22"/>
      <c r="CZ1284" s="22"/>
      <c r="DA1284" s="22"/>
      <c r="DB1284" s="22"/>
      <c r="DC1284" s="22"/>
      <c r="DD1284" s="22"/>
      <c r="DE1284" s="22"/>
      <c r="DF1284" s="22"/>
      <c r="DG1284" s="22"/>
      <c r="DH1284" s="22"/>
      <c r="DI1284" s="22"/>
      <c r="DJ1284" s="22"/>
      <c r="DK1284" s="22"/>
      <c r="DL1284" s="22"/>
      <c r="DM1284" s="22"/>
      <c r="DN1284" s="22"/>
      <c r="DO1284" s="22"/>
      <c r="DP1284" s="22"/>
      <c r="DQ1284" s="22"/>
      <c r="DR1284" s="22"/>
      <c r="DS1284" s="22"/>
      <c r="DT1284" s="22"/>
      <c r="DU1284" s="22"/>
      <c r="DV1284" s="22"/>
      <c r="DW1284" s="22"/>
      <c r="DX1284" s="22"/>
      <c r="DY1284" s="22"/>
      <c r="DZ1284" s="22"/>
      <c r="EA1284" s="22"/>
      <c r="EB1284" s="22"/>
      <c r="EC1284" s="22"/>
      <c r="ED1284" s="22"/>
      <c r="EE1284" s="22"/>
      <c r="EF1284" s="22"/>
      <c r="EG1284" s="22"/>
      <c r="EH1284" s="22"/>
      <c r="EI1284" s="22"/>
      <c r="EJ1284" s="22"/>
      <c r="EK1284" s="22"/>
      <c r="EL1284" s="22"/>
      <c r="EM1284" s="22"/>
      <c r="EN1284" s="22"/>
      <c r="EO1284" s="22"/>
      <c r="EP1284" s="22"/>
      <c r="EQ1284" s="22"/>
      <c r="ER1284" s="22"/>
      <c r="ES1284" s="22"/>
      <c r="ET1284" s="22"/>
      <c r="EU1284" s="22"/>
      <c r="EV1284" s="22"/>
      <c r="EW1284" s="22"/>
      <c r="EX1284" s="22"/>
      <c r="EY1284" s="22"/>
      <c r="EZ1284" s="22"/>
      <c r="FA1284" s="22"/>
      <c r="FB1284" s="22"/>
      <c r="FC1284" s="22"/>
      <c r="FD1284" s="22"/>
      <c r="FE1284" s="22"/>
      <c r="FF1284" s="22"/>
      <c r="FG1284" s="22"/>
      <c r="FH1284" s="22"/>
      <c r="FI1284" s="22"/>
      <c r="FJ1284" s="22"/>
      <c r="FK1284" s="22"/>
      <c r="FL1284" s="22"/>
      <c r="FM1284" s="22"/>
      <c r="FN1284" s="22"/>
      <c r="FO1284" s="22"/>
      <c r="FP1284" s="22"/>
      <c r="FQ1284" s="22"/>
      <c r="FR1284" s="22"/>
      <c r="FS1284" s="22"/>
      <c r="FT1284" s="22"/>
      <c r="FU1284" s="22"/>
      <c r="FV1284" s="22"/>
      <c r="FW1284" s="22"/>
      <c r="FX1284" s="22"/>
      <c r="FY1284" s="22"/>
      <c r="FZ1284" s="22"/>
      <c r="GA1284" s="22"/>
      <c r="GB1284" s="22"/>
      <c r="GC1284" s="22"/>
      <c r="GD1284" s="22"/>
      <c r="GE1284" s="22"/>
      <c r="GF1284" s="22"/>
      <c r="GG1284" s="22"/>
      <c r="GH1284" s="22"/>
      <c r="GI1284" s="22"/>
      <c r="GJ1284" s="22"/>
      <c r="GK1284" s="22"/>
      <c r="GL1284" s="22"/>
      <c r="GM1284" s="22"/>
      <c r="GN1284" s="22"/>
      <c r="GO1284" s="22"/>
      <c r="GP1284" s="22"/>
      <c r="GQ1284" s="22"/>
      <c r="GR1284" s="22"/>
      <c r="GS1284" s="22"/>
      <c r="GT1284" s="22"/>
      <c r="GU1284" s="22"/>
      <c r="GV1284" s="22"/>
      <c r="GW1284" s="22"/>
      <c r="GX1284" s="22"/>
      <c r="GY1284" s="22"/>
      <c r="GZ1284" s="22"/>
      <c r="HA1284" s="22"/>
      <c r="HB1284" s="22"/>
      <c r="HC1284" s="22"/>
      <c r="HD1284" s="22"/>
      <c r="HE1284" s="22"/>
      <c r="HF1284" s="22"/>
      <c r="HG1284" s="22"/>
      <c r="HH1284" s="22"/>
      <c r="HI1284" s="22"/>
      <c r="HJ1284" s="22"/>
      <c r="HK1284" s="22"/>
      <c r="HL1284" s="22"/>
      <c r="HM1284" s="22"/>
      <c r="HN1284" s="22"/>
      <c r="HO1284" s="22"/>
      <c r="HP1284" s="22"/>
      <c r="HQ1284" s="22"/>
      <c r="HR1284" s="22"/>
      <c r="HS1284" s="22"/>
      <c r="HT1284" s="22"/>
      <c r="HU1284" s="22"/>
      <c r="HV1284" s="22"/>
      <c r="HW1284" s="22"/>
      <c r="HX1284" s="22"/>
      <c r="HY1284" s="22"/>
      <c r="HZ1284" s="22"/>
      <c r="IA1284" s="22"/>
      <c r="IB1284" s="22"/>
      <c r="IC1284" s="22"/>
      <c r="ID1284" s="22"/>
      <c r="IE1284" s="22"/>
      <c r="IF1284" s="22"/>
      <c r="IG1284" s="22"/>
      <c r="IH1284" s="22"/>
      <c r="II1284" s="22"/>
      <c r="IJ1284" s="22"/>
      <c r="IK1284" s="22"/>
      <c r="IL1284" s="22"/>
      <c r="IM1284" s="22"/>
      <c r="IN1284" s="22"/>
      <c r="IO1284" s="22"/>
    </row>
    <row r="1285" spans="1:249">
      <c r="A1285" s="32"/>
      <c r="B1285" s="22"/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3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2"/>
      <c r="BL1285" s="22"/>
      <c r="BM1285" s="22"/>
      <c r="BN1285" s="22"/>
      <c r="BO1285" s="22"/>
      <c r="BP1285" s="22"/>
      <c r="BQ1285" s="22"/>
      <c r="BR1285" s="22"/>
      <c r="BS1285" s="22"/>
      <c r="BT1285" s="22"/>
      <c r="BU1285" s="22"/>
      <c r="BV1285" s="22"/>
      <c r="BW1285" s="22"/>
      <c r="BX1285" s="22"/>
      <c r="BY1285" s="22"/>
      <c r="BZ1285" s="22"/>
      <c r="CA1285" s="22"/>
      <c r="CB1285" s="22"/>
      <c r="CC1285" s="22"/>
      <c r="CD1285" s="22"/>
      <c r="CE1285" s="22"/>
      <c r="CF1285" s="22"/>
      <c r="CG1285" s="22"/>
      <c r="CH1285" s="22"/>
      <c r="CI1285" s="22"/>
      <c r="CJ1285" s="22"/>
      <c r="CK1285" s="22"/>
      <c r="CL1285" s="22"/>
      <c r="CM1285" s="22"/>
      <c r="CN1285" s="22"/>
      <c r="CO1285" s="22"/>
      <c r="CP1285" s="22"/>
      <c r="CQ1285" s="22"/>
      <c r="CR1285" s="22"/>
      <c r="CS1285" s="22"/>
      <c r="CT1285" s="22"/>
      <c r="CU1285" s="22"/>
      <c r="CV1285" s="22"/>
      <c r="CW1285" s="22"/>
      <c r="CX1285" s="22"/>
      <c r="CY1285" s="22"/>
      <c r="CZ1285" s="22"/>
      <c r="DA1285" s="22"/>
      <c r="DB1285" s="22"/>
      <c r="DC1285" s="22"/>
      <c r="DD1285" s="22"/>
      <c r="DE1285" s="22"/>
      <c r="DF1285" s="22"/>
      <c r="DG1285" s="22"/>
      <c r="DH1285" s="22"/>
      <c r="DI1285" s="22"/>
      <c r="DJ1285" s="22"/>
      <c r="DK1285" s="22"/>
      <c r="DL1285" s="22"/>
      <c r="DM1285" s="22"/>
      <c r="DN1285" s="22"/>
      <c r="DO1285" s="22"/>
      <c r="DP1285" s="22"/>
      <c r="DQ1285" s="22"/>
      <c r="DR1285" s="22"/>
      <c r="DS1285" s="22"/>
      <c r="DT1285" s="22"/>
      <c r="DU1285" s="22"/>
      <c r="DV1285" s="22"/>
      <c r="DW1285" s="22"/>
      <c r="DX1285" s="22"/>
      <c r="DY1285" s="22"/>
      <c r="DZ1285" s="22"/>
      <c r="EA1285" s="22"/>
      <c r="EB1285" s="22"/>
      <c r="EC1285" s="22"/>
      <c r="ED1285" s="22"/>
      <c r="EE1285" s="22"/>
      <c r="EF1285" s="22"/>
      <c r="EG1285" s="22"/>
      <c r="EH1285" s="22"/>
      <c r="EI1285" s="22"/>
      <c r="EJ1285" s="22"/>
      <c r="EK1285" s="22"/>
      <c r="EL1285" s="22"/>
      <c r="EM1285" s="22"/>
      <c r="EN1285" s="22"/>
      <c r="EO1285" s="22"/>
      <c r="EP1285" s="22"/>
      <c r="EQ1285" s="22"/>
      <c r="ER1285" s="22"/>
      <c r="ES1285" s="22"/>
      <c r="ET1285" s="22"/>
      <c r="EU1285" s="22"/>
      <c r="EV1285" s="22"/>
      <c r="EW1285" s="22"/>
      <c r="EX1285" s="22"/>
      <c r="EY1285" s="22"/>
      <c r="EZ1285" s="22"/>
      <c r="FA1285" s="22"/>
      <c r="FB1285" s="22"/>
      <c r="FC1285" s="22"/>
      <c r="FD1285" s="22"/>
      <c r="FE1285" s="22"/>
      <c r="FF1285" s="22"/>
      <c r="FG1285" s="22"/>
      <c r="FH1285" s="22"/>
      <c r="FI1285" s="22"/>
      <c r="FJ1285" s="22"/>
      <c r="FK1285" s="22"/>
      <c r="FL1285" s="22"/>
      <c r="FM1285" s="22"/>
      <c r="FN1285" s="22"/>
      <c r="FO1285" s="22"/>
      <c r="FP1285" s="22"/>
      <c r="FQ1285" s="22"/>
      <c r="FR1285" s="22"/>
      <c r="FS1285" s="22"/>
      <c r="FT1285" s="22"/>
      <c r="FU1285" s="22"/>
      <c r="FV1285" s="22"/>
      <c r="FW1285" s="22"/>
      <c r="FX1285" s="22"/>
      <c r="FY1285" s="22"/>
      <c r="FZ1285" s="22"/>
      <c r="GA1285" s="22"/>
      <c r="GB1285" s="22"/>
      <c r="GC1285" s="22"/>
      <c r="GD1285" s="22"/>
      <c r="GE1285" s="22"/>
      <c r="GF1285" s="22"/>
      <c r="GG1285" s="22"/>
      <c r="GH1285" s="22"/>
      <c r="GI1285" s="22"/>
      <c r="GJ1285" s="22"/>
      <c r="GK1285" s="22"/>
      <c r="GL1285" s="22"/>
      <c r="GM1285" s="22"/>
      <c r="GN1285" s="22"/>
      <c r="GO1285" s="22"/>
      <c r="GP1285" s="22"/>
      <c r="GQ1285" s="22"/>
      <c r="GR1285" s="22"/>
      <c r="GS1285" s="22"/>
      <c r="GT1285" s="22"/>
      <c r="GU1285" s="22"/>
      <c r="GV1285" s="22"/>
      <c r="GW1285" s="22"/>
      <c r="GX1285" s="22"/>
      <c r="GY1285" s="22"/>
      <c r="GZ1285" s="22"/>
      <c r="HA1285" s="22"/>
      <c r="HB1285" s="22"/>
      <c r="HC1285" s="22"/>
      <c r="HD1285" s="22"/>
      <c r="HE1285" s="22"/>
      <c r="HF1285" s="22"/>
      <c r="HG1285" s="22"/>
      <c r="HH1285" s="22"/>
      <c r="HI1285" s="22"/>
      <c r="HJ1285" s="22"/>
      <c r="HK1285" s="22"/>
      <c r="HL1285" s="22"/>
      <c r="HM1285" s="22"/>
      <c r="HN1285" s="22"/>
      <c r="HO1285" s="22"/>
      <c r="HP1285" s="22"/>
      <c r="HQ1285" s="22"/>
      <c r="HR1285" s="22"/>
      <c r="HS1285" s="22"/>
      <c r="HT1285" s="22"/>
      <c r="HU1285" s="22"/>
      <c r="HV1285" s="22"/>
      <c r="HW1285" s="22"/>
      <c r="HX1285" s="22"/>
      <c r="HY1285" s="22"/>
      <c r="HZ1285" s="22"/>
      <c r="IA1285" s="22"/>
      <c r="IB1285" s="22"/>
      <c r="IC1285" s="22"/>
      <c r="ID1285" s="22"/>
      <c r="IE1285" s="22"/>
      <c r="IF1285" s="22"/>
      <c r="IG1285" s="22"/>
      <c r="IH1285" s="22"/>
      <c r="II1285" s="22"/>
      <c r="IJ1285" s="22"/>
      <c r="IK1285" s="22"/>
      <c r="IL1285" s="22"/>
      <c r="IM1285" s="22"/>
      <c r="IN1285" s="22"/>
      <c r="IO1285" s="22"/>
    </row>
    <row r="1286" spans="1:249">
      <c r="A1286" s="32"/>
      <c r="B1286" s="22"/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3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  <c r="CC1286" s="22"/>
      <c r="CD1286" s="22"/>
      <c r="CE1286" s="22"/>
      <c r="CF1286" s="22"/>
      <c r="CG1286" s="22"/>
      <c r="CH1286" s="22"/>
      <c r="CI1286" s="22"/>
      <c r="CJ1286" s="22"/>
      <c r="CK1286" s="22"/>
      <c r="CL1286" s="22"/>
      <c r="CM1286" s="22"/>
      <c r="CN1286" s="22"/>
      <c r="CO1286" s="22"/>
      <c r="CP1286" s="22"/>
      <c r="CQ1286" s="22"/>
      <c r="CR1286" s="22"/>
      <c r="CS1286" s="22"/>
      <c r="CT1286" s="22"/>
      <c r="CU1286" s="22"/>
      <c r="CV1286" s="22"/>
      <c r="CW1286" s="22"/>
      <c r="CX1286" s="22"/>
      <c r="CY1286" s="22"/>
      <c r="CZ1286" s="22"/>
      <c r="DA1286" s="22"/>
      <c r="DB1286" s="22"/>
      <c r="DC1286" s="22"/>
      <c r="DD1286" s="22"/>
      <c r="DE1286" s="22"/>
      <c r="DF1286" s="22"/>
      <c r="DG1286" s="22"/>
      <c r="DH1286" s="22"/>
      <c r="DI1286" s="22"/>
      <c r="DJ1286" s="22"/>
      <c r="DK1286" s="22"/>
      <c r="DL1286" s="22"/>
      <c r="DM1286" s="22"/>
      <c r="DN1286" s="22"/>
      <c r="DO1286" s="22"/>
      <c r="DP1286" s="22"/>
      <c r="DQ1286" s="22"/>
      <c r="DR1286" s="22"/>
      <c r="DS1286" s="22"/>
      <c r="DT1286" s="22"/>
      <c r="DU1286" s="22"/>
      <c r="DV1286" s="22"/>
      <c r="DW1286" s="22"/>
      <c r="DX1286" s="22"/>
      <c r="DY1286" s="22"/>
      <c r="DZ1286" s="22"/>
      <c r="EA1286" s="22"/>
      <c r="EB1286" s="22"/>
      <c r="EC1286" s="22"/>
      <c r="ED1286" s="22"/>
      <c r="EE1286" s="22"/>
      <c r="EF1286" s="22"/>
      <c r="EG1286" s="22"/>
      <c r="EH1286" s="22"/>
      <c r="EI1286" s="22"/>
      <c r="EJ1286" s="22"/>
      <c r="EK1286" s="22"/>
      <c r="EL1286" s="22"/>
      <c r="EM1286" s="22"/>
      <c r="EN1286" s="22"/>
      <c r="EO1286" s="22"/>
      <c r="EP1286" s="22"/>
      <c r="EQ1286" s="22"/>
      <c r="ER1286" s="22"/>
      <c r="ES1286" s="22"/>
      <c r="ET1286" s="22"/>
      <c r="EU1286" s="22"/>
      <c r="EV1286" s="22"/>
      <c r="EW1286" s="22"/>
      <c r="EX1286" s="22"/>
      <c r="EY1286" s="22"/>
      <c r="EZ1286" s="22"/>
      <c r="FA1286" s="22"/>
      <c r="FB1286" s="22"/>
      <c r="FC1286" s="22"/>
      <c r="FD1286" s="22"/>
      <c r="FE1286" s="22"/>
      <c r="FF1286" s="22"/>
      <c r="FG1286" s="22"/>
      <c r="FH1286" s="22"/>
      <c r="FI1286" s="22"/>
      <c r="FJ1286" s="22"/>
      <c r="FK1286" s="22"/>
      <c r="FL1286" s="22"/>
      <c r="FM1286" s="22"/>
      <c r="FN1286" s="22"/>
      <c r="FO1286" s="22"/>
      <c r="FP1286" s="22"/>
      <c r="FQ1286" s="22"/>
      <c r="FR1286" s="22"/>
      <c r="FS1286" s="22"/>
      <c r="FT1286" s="22"/>
      <c r="FU1286" s="22"/>
      <c r="FV1286" s="22"/>
      <c r="FW1286" s="22"/>
      <c r="FX1286" s="22"/>
      <c r="FY1286" s="22"/>
      <c r="FZ1286" s="22"/>
      <c r="GA1286" s="22"/>
      <c r="GB1286" s="22"/>
      <c r="GC1286" s="22"/>
      <c r="GD1286" s="22"/>
      <c r="GE1286" s="22"/>
      <c r="GF1286" s="22"/>
      <c r="GG1286" s="22"/>
      <c r="GH1286" s="22"/>
      <c r="GI1286" s="22"/>
      <c r="GJ1286" s="22"/>
      <c r="GK1286" s="22"/>
      <c r="GL1286" s="22"/>
      <c r="GM1286" s="22"/>
      <c r="GN1286" s="22"/>
      <c r="GO1286" s="22"/>
      <c r="GP1286" s="22"/>
      <c r="GQ1286" s="22"/>
      <c r="GR1286" s="22"/>
      <c r="GS1286" s="22"/>
      <c r="GT1286" s="22"/>
      <c r="GU1286" s="22"/>
      <c r="GV1286" s="22"/>
      <c r="GW1286" s="22"/>
      <c r="GX1286" s="22"/>
      <c r="GY1286" s="22"/>
      <c r="GZ1286" s="22"/>
      <c r="HA1286" s="22"/>
      <c r="HB1286" s="22"/>
      <c r="HC1286" s="22"/>
      <c r="HD1286" s="22"/>
      <c r="HE1286" s="22"/>
      <c r="HF1286" s="22"/>
      <c r="HG1286" s="22"/>
      <c r="HH1286" s="22"/>
      <c r="HI1286" s="22"/>
      <c r="HJ1286" s="22"/>
      <c r="HK1286" s="22"/>
      <c r="HL1286" s="22"/>
      <c r="HM1286" s="22"/>
      <c r="HN1286" s="22"/>
      <c r="HO1286" s="22"/>
      <c r="HP1286" s="22"/>
      <c r="HQ1286" s="22"/>
      <c r="HR1286" s="22"/>
      <c r="HS1286" s="22"/>
      <c r="HT1286" s="22"/>
      <c r="HU1286" s="22"/>
      <c r="HV1286" s="22"/>
      <c r="HW1286" s="22"/>
      <c r="HX1286" s="22"/>
      <c r="HY1286" s="22"/>
      <c r="HZ1286" s="22"/>
      <c r="IA1286" s="22"/>
      <c r="IB1286" s="22"/>
      <c r="IC1286" s="22"/>
      <c r="ID1286" s="22"/>
      <c r="IE1286" s="22"/>
      <c r="IF1286" s="22"/>
      <c r="IG1286" s="22"/>
      <c r="IH1286" s="22"/>
      <c r="II1286" s="22"/>
      <c r="IJ1286" s="22"/>
      <c r="IK1286" s="22"/>
      <c r="IL1286" s="22"/>
      <c r="IM1286" s="22"/>
      <c r="IN1286" s="22"/>
      <c r="IO1286" s="22"/>
    </row>
    <row r="1287" spans="1:249">
      <c r="A1287" s="32"/>
      <c r="B1287" s="22"/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3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22"/>
      <c r="BK1287" s="22"/>
      <c r="BL1287" s="22"/>
      <c r="BM1287" s="22"/>
      <c r="BN1287" s="22"/>
      <c r="BO1287" s="22"/>
      <c r="BP1287" s="22"/>
      <c r="BQ1287" s="22"/>
      <c r="BR1287" s="22"/>
      <c r="BS1287" s="22"/>
      <c r="BT1287" s="22"/>
      <c r="BU1287" s="22"/>
      <c r="BV1287" s="22"/>
      <c r="BW1287" s="22"/>
      <c r="BX1287" s="22"/>
      <c r="BY1287" s="22"/>
      <c r="BZ1287" s="22"/>
      <c r="CA1287" s="22"/>
      <c r="CB1287" s="22"/>
      <c r="CC1287" s="22"/>
      <c r="CD1287" s="22"/>
      <c r="CE1287" s="22"/>
      <c r="CF1287" s="22"/>
      <c r="CG1287" s="22"/>
      <c r="CH1287" s="22"/>
      <c r="CI1287" s="22"/>
      <c r="CJ1287" s="22"/>
      <c r="CK1287" s="22"/>
      <c r="CL1287" s="22"/>
      <c r="CM1287" s="22"/>
      <c r="CN1287" s="22"/>
      <c r="CO1287" s="22"/>
      <c r="CP1287" s="22"/>
      <c r="CQ1287" s="22"/>
      <c r="CR1287" s="22"/>
      <c r="CS1287" s="22"/>
      <c r="CT1287" s="22"/>
      <c r="CU1287" s="22"/>
      <c r="CV1287" s="22"/>
      <c r="CW1287" s="22"/>
      <c r="CX1287" s="22"/>
      <c r="CY1287" s="22"/>
      <c r="CZ1287" s="22"/>
      <c r="DA1287" s="22"/>
      <c r="DB1287" s="22"/>
      <c r="DC1287" s="22"/>
      <c r="DD1287" s="22"/>
      <c r="DE1287" s="22"/>
      <c r="DF1287" s="22"/>
      <c r="DG1287" s="22"/>
      <c r="DH1287" s="22"/>
      <c r="DI1287" s="22"/>
      <c r="DJ1287" s="22"/>
      <c r="DK1287" s="22"/>
      <c r="DL1287" s="22"/>
      <c r="DM1287" s="22"/>
      <c r="DN1287" s="22"/>
      <c r="DO1287" s="22"/>
      <c r="DP1287" s="22"/>
      <c r="DQ1287" s="22"/>
      <c r="DR1287" s="22"/>
      <c r="DS1287" s="22"/>
      <c r="DT1287" s="22"/>
      <c r="DU1287" s="22"/>
      <c r="DV1287" s="22"/>
      <c r="DW1287" s="22"/>
      <c r="DX1287" s="22"/>
      <c r="DY1287" s="22"/>
      <c r="DZ1287" s="22"/>
      <c r="EA1287" s="22"/>
      <c r="EB1287" s="22"/>
      <c r="EC1287" s="22"/>
      <c r="ED1287" s="22"/>
      <c r="EE1287" s="22"/>
      <c r="EF1287" s="22"/>
      <c r="EG1287" s="22"/>
      <c r="EH1287" s="22"/>
      <c r="EI1287" s="22"/>
      <c r="EJ1287" s="22"/>
      <c r="EK1287" s="22"/>
      <c r="EL1287" s="22"/>
      <c r="EM1287" s="22"/>
      <c r="EN1287" s="22"/>
      <c r="EO1287" s="22"/>
      <c r="EP1287" s="22"/>
      <c r="EQ1287" s="22"/>
      <c r="ER1287" s="22"/>
      <c r="ES1287" s="22"/>
      <c r="ET1287" s="22"/>
      <c r="EU1287" s="22"/>
      <c r="EV1287" s="22"/>
      <c r="EW1287" s="22"/>
      <c r="EX1287" s="22"/>
      <c r="EY1287" s="22"/>
      <c r="EZ1287" s="22"/>
      <c r="FA1287" s="22"/>
      <c r="FB1287" s="22"/>
      <c r="FC1287" s="22"/>
      <c r="FD1287" s="22"/>
      <c r="FE1287" s="22"/>
      <c r="FF1287" s="22"/>
      <c r="FG1287" s="22"/>
      <c r="FH1287" s="22"/>
      <c r="FI1287" s="22"/>
      <c r="FJ1287" s="22"/>
      <c r="FK1287" s="22"/>
      <c r="FL1287" s="22"/>
      <c r="FM1287" s="22"/>
      <c r="FN1287" s="22"/>
      <c r="FO1287" s="22"/>
      <c r="FP1287" s="22"/>
      <c r="FQ1287" s="22"/>
      <c r="FR1287" s="22"/>
      <c r="FS1287" s="22"/>
      <c r="FT1287" s="22"/>
      <c r="FU1287" s="22"/>
      <c r="FV1287" s="22"/>
      <c r="FW1287" s="22"/>
      <c r="FX1287" s="22"/>
      <c r="FY1287" s="22"/>
      <c r="FZ1287" s="22"/>
      <c r="GA1287" s="22"/>
      <c r="GB1287" s="22"/>
      <c r="GC1287" s="22"/>
      <c r="GD1287" s="22"/>
      <c r="GE1287" s="22"/>
      <c r="GF1287" s="22"/>
      <c r="GG1287" s="22"/>
      <c r="GH1287" s="22"/>
      <c r="GI1287" s="22"/>
      <c r="GJ1287" s="22"/>
      <c r="GK1287" s="22"/>
      <c r="GL1287" s="22"/>
      <c r="GM1287" s="22"/>
      <c r="GN1287" s="22"/>
      <c r="GO1287" s="22"/>
      <c r="GP1287" s="22"/>
      <c r="GQ1287" s="22"/>
      <c r="GR1287" s="22"/>
      <c r="GS1287" s="22"/>
      <c r="GT1287" s="22"/>
      <c r="GU1287" s="22"/>
      <c r="GV1287" s="22"/>
      <c r="GW1287" s="22"/>
      <c r="GX1287" s="22"/>
      <c r="GY1287" s="22"/>
      <c r="GZ1287" s="22"/>
      <c r="HA1287" s="22"/>
      <c r="HB1287" s="22"/>
      <c r="HC1287" s="22"/>
      <c r="HD1287" s="22"/>
      <c r="HE1287" s="22"/>
      <c r="HF1287" s="22"/>
      <c r="HG1287" s="22"/>
      <c r="HH1287" s="22"/>
      <c r="HI1287" s="22"/>
      <c r="HJ1287" s="22"/>
      <c r="HK1287" s="22"/>
      <c r="HL1287" s="22"/>
      <c r="HM1287" s="22"/>
      <c r="HN1287" s="22"/>
      <c r="HO1287" s="22"/>
      <c r="HP1287" s="22"/>
      <c r="HQ1287" s="22"/>
      <c r="HR1287" s="22"/>
      <c r="HS1287" s="22"/>
      <c r="HT1287" s="22"/>
      <c r="HU1287" s="22"/>
      <c r="HV1287" s="22"/>
      <c r="HW1287" s="22"/>
      <c r="HX1287" s="22"/>
      <c r="HY1287" s="22"/>
      <c r="HZ1287" s="22"/>
      <c r="IA1287" s="22"/>
      <c r="IB1287" s="22"/>
      <c r="IC1287" s="22"/>
      <c r="ID1287" s="22"/>
      <c r="IE1287" s="22"/>
      <c r="IF1287" s="22"/>
      <c r="IG1287" s="22"/>
      <c r="IH1287" s="22"/>
      <c r="II1287" s="22"/>
      <c r="IJ1287" s="22"/>
      <c r="IK1287" s="22"/>
      <c r="IL1287" s="22"/>
      <c r="IM1287" s="22"/>
      <c r="IN1287" s="22"/>
      <c r="IO1287" s="22"/>
    </row>
    <row r="1288" spans="1:249">
      <c r="A1288" s="32"/>
      <c r="B1288" s="22"/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3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  <c r="CC1288" s="22"/>
      <c r="CD1288" s="22"/>
      <c r="CE1288" s="22"/>
      <c r="CF1288" s="22"/>
      <c r="CG1288" s="22"/>
      <c r="CH1288" s="22"/>
      <c r="CI1288" s="22"/>
      <c r="CJ1288" s="22"/>
      <c r="CK1288" s="22"/>
      <c r="CL1288" s="22"/>
      <c r="CM1288" s="22"/>
      <c r="CN1288" s="22"/>
      <c r="CO1288" s="22"/>
      <c r="CP1288" s="22"/>
      <c r="CQ1288" s="22"/>
      <c r="CR1288" s="22"/>
      <c r="CS1288" s="22"/>
      <c r="CT1288" s="22"/>
      <c r="CU1288" s="22"/>
      <c r="CV1288" s="22"/>
      <c r="CW1288" s="22"/>
      <c r="CX1288" s="22"/>
      <c r="CY1288" s="22"/>
      <c r="CZ1288" s="22"/>
      <c r="DA1288" s="22"/>
      <c r="DB1288" s="22"/>
      <c r="DC1288" s="22"/>
      <c r="DD1288" s="22"/>
      <c r="DE1288" s="22"/>
      <c r="DF1288" s="22"/>
      <c r="DG1288" s="22"/>
      <c r="DH1288" s="22"/>
      <c r="DI1288" s="22"/>
      <c r="DJ1288" s="22"/>
      <c r="DK1288" s="22"/>
      <c r="DL1288" s="22"/>
      <c r="DM1288" s="22"/>
      <c r="DN1288" s="22"/>
      <c r="DO1288" s="22"/>
      <c r="DP1288" s="22"/>
      <c r="DQ1288" s="22"/>
      <c r="DR1288" s="22"/>
      <c r="DS1288" s="22"/>
      <c r="DT1288" s="22"/>
      <c r="DU1288" s="22"/>
      <c r="DV1288" s="22"/>
      <c r="DW1288" s="22"/>
      <c r="DX1288" s="22"/>
      <c r="DY1288" s="22"/>
      <c r="DZ1288" s="22"/>
      <c r="EA1288" s="22"/>
      <c r="EB1288" s="22"/>
      <c r="EC1288" s="22"/>
      <c r="ED1288" s="22"/>
      <c r="EE1288" s="22"/>
      <c r="EF1288" s="22"/>
      <c r="EG1288" s="22"/>
      <c r="EH1288" s="22"/>
      <c r="EI1288" s="22"/>
      <c r="EJ1288" s="22"/>
      <c r="EK1288" s="22"/>
      <c r="EL1288" s="22"/>
      <c r="EM1288" s="22"/>
      <c r="EN1288" s="22"/>
      <c r="EO1288" s="22"/>
      <c r="EP1288" s="22"/>
      <c r="EQ1288" s="22"/>
      <c r="ER1288" s="22"/>
      <c r="ES1288" s="22"/>
      <c r="ET1288" s="22"/>
      <c r="EU1288" s="22"/>
      <c r="EV1288" s="22"/>
      <c r="EW1288" s="22"/>
      <c r="EX1288" s="22"/>
      <c r="EY1288" s="22"/>
      <c r="EZ1288" s="22"/>
      <c r="FA1288" s="22"/>
      <c r="FB1288" s="22"/>
      <c r="FC1288" s="22"/>
      <c r="FD1288" s="22"/>
      <c r="FE1288" s="22"/>
      <c r="FF1288" s="22"/>
      <c r="FG1288" s="22"/>
      <c r="FH1288" s="22"/>
      <c r="FI1288" s="22"/>
      <c r="FJ1288" s="22"/>
      <c r="FK1288" s="22"/>
      <c r="FL1288" s="22"/>
      <c r="FM1288" s="22"/>
      <c r="FN1288" s="22"/>
      <c r="FO1288" s="22"/>
      <c r="FP1288" s="22"/>
      <c r="FQ1288" s="22"/>
      <c r="FR1288" s="22"/>
      <c r="FS1288" s="22"/>
      <c r="FT1288" s="22"/>
      <c r="FU1288" s="22"/>
      <c r="FV1288" s="22"/>
      <c r="FW1288" s="22"/>
      <c r="FX1288" s="22"/>
      <c r="FY1288" s="22"/>
      <c r="FZ1288" s="22"/>
      <c r="GA1288" s="22"/>
      <c r="GB1288" s="22"/>
      <c r="GC1288" s="22"/>
      <c r="GD1288" s="22"/>
      <c r="GE1288" s="22"/>
      <c r="GF1288" s="22"/>
      <c r="GG1288" s="22"/>
      <c r="GH1288" s="22"/>
      <c r="GI1288" s="22"/>
      <c r="GJ1288" s="22"/>
      <c r="GK1288" s="22"/>
      <c r="GL1288" s="22"/>
      <c r="GM1288" s="22"/>
      <c r="GN1288" s="22"/>
      <c r="GO1288" s="22"/>
      <c r="GP1288" s="22"/>
      <c r="GQ1288" s="22"/>
      <c r="GR1288" s="22"/>
      <c r="GS1288" s="22"/>
      <c r="GT1288" s="22"/>
      <c r="GU1288" s="22"/>
      <c r="GV1288" s="22"/>
      <c r="GW1288" s="22"/>
      <c r="GX1288" s="22"/>
      <c r="GY1288" s="22"/>
      <c r="GZ1288" s="22"/>
      <c r="HA1288" s="22"/>
      <c r="HB1288" s="22"/>
      <c r="HC1288" s="22"/>
      <c r="HD1288" s="22"/>
      <c r="HE1288" s="22"/>
      <c r="HF1288" s="22"/>
      <c r="HG1288" s="22"/>
      <c r="HH1288" s="22"/>
      <c r="HI1288" s="22"/>
      <c r="HJ1288" s="22"/>
      <c r="HK1288" s="22"/>
      <c r="HL1288" s="22"/>
      <c r="HM1288" s="22"/>
      <c r="HN1288" s="22"/>
      <c r="HO1288" s="22"/>
      <c r="HP1288" s="22"/>
      <c r="HQ1288" s="22"/>
      <c r="HR1288" s="22"/>
      <c r="HS1288" s="22"/>
      <c r="HT1288" s="22"/>
      <c r="HU1288" s="22"/>
      <c r="HV1288" s="22"/>
      <c r="HW1288" s="22"/>
      <c r="HX1288" s="22"/>
      <c r="HY1288" s="22"/>
      <c r="HZ1288" s="22"/>
      <c r="IA1288" s="22"/>
      <c r="IB1288" s="22"/>
      <c r="IC1288" s="22"/>
      <c r="ID1288" s="22"/>
      <c r="IE1288" s="22"/>
      <c r="IF1288" s="22"/>
      <c r="IG1288" s="22"/>
      <c r="IH1288" s="22"/>
      <c r="II1288" s="22"/>
      <c r="IJ1288" s="22"/>
      <c r="IK1288" s="22"/>
      <c r="IL1288" s="22"/>
      <c r="IM1288" s="22"/>
      <c r="IN1288" s="22"/>
      <c r="IO1288" s="22"/>
    </row>
    <row r="1289" spans="1:249">
      <c r="A1289" s="32"/>
      <c r="B1289" s="22"/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3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  <c r="EX1289" s="22"/>
      <c r="EY1289" s="22"/>
      <c r="EZ1289" s="22"/>
      <c r="FA1289" s="22"/>
      <c r="FB1289" s="22"/>
      <c r="FC1289" s="22"/>
      <c r="FD1289" s="22"/>
      <c r="FE1289" s="22"/>
      <c r="FF1289" s="22"/>
      <c r="FG1289" s="22"/>
      <c r="FH1289" s="22"/>
      <c r="FI1289" s="22"/>
      <c r="FJ1289" s="22"/>
      <c r="FK1289" s="22"/>
      <c r="FL1289" s="22"/>
      <c r="FM1289" s="22"/>
      <c r="FN1289" s="22"/>
      <c r="FO1289" s="22"/>
      <c r="FP1289" s="22"/>
      <c r="FQ1289" s="22"/>
      <c r="FR1289" s="22"/>
      <c r="FS1289" s="22"/>
      <c r="FT1289" s="22"/>
      <c r="FU1289" s="22"/>
      <c r="FV1289" s="22"/>
      <c r="FW1289" s="22"/>
      <c r="FX1289" s="22"/>
      <c r="FY1289" s="22"/>
      <c r="FZ1289" s="22"/>
      <c r="GA1289" s="22"/>
      <c r="GB1289" s="22"/>
      <c r="GC1289" s="22"/>
      <c r="GD1289" s="22"/>
      <c r="GE1289" s="22"/>
      <c r="GF1289" s="22"/>
      <c r="GG1289" s="22"/>
      <c r="GH1289" s="22"/>
      <c r="GI1289" s="22"/>
      <c r="GJ1289" s="22"/>
      <c r="GK1289" s="22"/>
      <c r="GL1289" s="22"/>
      <c r="GM1289" s="22"/>
      <c r="GN1289" s="22"/>
      <c r="GO1289" s="22"/>
      <c r="GP1289" s="22"/>
      <c r="GQ1289" s="22"/>
      <c r="GR1289" s="22"/>
      <c r="GS1289" s="22"/>
      <c r="GT1289" s="22"/>
      <c r="GU1289" s="22"/>
      <c r="GV1289" s="22"/>
      <c r="GW1289" s="22"/>
      <c r="GX1289" s="22"/>
      <c r="GY1289" s="22"/>
      <c r="GZ1289" s="22"/>
      <c r="HA1289" s="22"/>
      <c r="HB1289" s="22"/>
      <c r="HC1289" s="22"/>
      <c r="HD1289" s="22"/>
      <c r="HE1289" s="22"/>
      <c r="HF1289" s="22"/>
      <c r="HG1289" s="22"/>
      <c r="HH1289" s="22"/>
      <c r="HI1289" s="22"/>
      <c r="HJ1289" s="22"/>
      <c r="HK1289" s="22"/>
      <c r="HL1289" s="22"/>
      <c r="HM1289" s="22"/>
      <c r="HN1289" s="22"/>
      <c r="HO1289" s="22"/>
      <c r="HP1289" s="22"/>
      <c r="HQ1289" s="22"/>
      <c r="HR1289" s="22"/>
      <c r="HS1289" s="22"/>
      <c r="HT1289" s="22"/>
      <c r="HU1289" s="22"/>
      <c r="HV1289" s="22"/>
      <c r="HW1289" s="22"/>
      <c r="HX1289" s="22"/>
      <c r="HY1289" s="22"/>
      <c r="HZ1289" s="22"/>
      <c r="IA1289" s="22"/>
      <c r="IB1289" s="22"/>
      <c r="IC1289" s="22"/>
      <c r="ID1289" s="22"/>
      <c r="IE1289" s="22"/>
      <c r="IF1289" s="22"/>
      <c r="IG1289" s="22"/>
      <c r="IH1289" s="22"/>
      <c r="II1289" s="22"/>
      <c r="IJ1289" s="22"/>
      <c r="IK1289" s="22"/>
      <c r="IL1289" s="22"/>
      <c r="IM1289" s="22"/>
      <c r="IN1289" s="22"/>
      <c r="IO1289" s="22"/>
    </row>
    <row r="1290" spans="1:249">
      <c r="A1290" s="32"/>
      <c r="B1290" s="22"/>
      <c r="C1290" s="22"/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3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  <c r="EY1290" s="22"/>
      <c r="EZ1290" s="22"/>
      <c r="FA1290" s="22"/>
      <c r="FB1290" s="22"/>
      <c r="FC1290" s="22"/>
      <c r="FD1290" s="22"/>
      <c r="FE1290" s="22"/>
      <c r="FF1290" s="22"/>
      <c r="FG1290" s="22"/>
      <c r="FH1290" s="22"/>
      <c r="FI1290" s="22"/>
      <c r="FJ1290" s="22"/>
      <c r="FK1290" s="22"/>
      <c r="FL1290" s="22"/>
      <c r="FM1290" s="22"/>
      <c r="FN1290" s="22"/>
      <c r="FO1290" s="22"/>
      <c r="FP1290" s="22"/>
      <c r="FQ1290" s="22"/>
      <c r="FR1290" s="22"/>
      <c r="FS1290" s="22"/>
      <c r="FT1290" s="22"/>
      <c r="FU1290" s="22"/>
      <c r="FV1290" s="22"/>
      <c r="FW1290" s="22"/>
      <c r="FX1290" s="22"/>
      <c r="FY1290" s="22"/>
      <c r="FZ1290" s="22"/>
      <c r="GA1290" s="22"/>
      <c r="GB1290" s="22"/>
      <c r="GC1290" s="22"/>
      <c r="GD1290" s="22"/>
      <c r="GE1290" s="22"/>
      <c r="GF1290" s="22"/>
      <c r="GG1290" s="22"/>
      <c r="GH1290" s="22"/>
      <c r="GI1290" s="22"/>
      <c r="GJ1290" s="22"/>
      <c r="GK1290" s="22"/>
      <c r="GL1290" s="22"/>
      <c r="GM1290" s="22"/>
      <c r="GN1290" s="22"/>
      <c r="GO1290" s="22"/>
      <c r="GP1290" s="22"/>
      <c r="GQ1290" s="22"/>
      <c r="GR1290" s="22"/>
      <c r="GS1290" s="22"/>
      <c r="GT1290" s="22"/>
      <c r="GU1290" s="22"/>
      <c r="GV1290" s="22"/>
      <c r="GW1290" s="22"/>
      <c r="GX1290" s="22"/>
      <c r="GY1290" s="22"/>
      <c r="GZ1290" s="22"/>
      <c r="HA1290" s="22"/>
      <c r="HB1290" s="22"/>
      <c r="HC1290" s="22"/>
      <c r="HD1290" s="22"/>
      <c r="HE1290" s="22"/>
      <c r="HF1290" s="22"/>
      <c r="HG1290" s="22"/>
      <c r="HH1290" s="22"/>
      <c r="HI1290" s="22"/>
      <c r="HJ1290" s="22"/>
      <c r="HK1290" s="22"/>
      <c r="HL1290" s="22"/>
      <c r="HM1290" s="22"/>
      <c r="HN1290" s="22"/>
      <c r="HO1290" s="22"/>
      <c r="HP1290" s="22"/>
      <c r="HQ1290" s="22"/>
      <c r="HR1290" s="22"/>
      <c r="HS1290" s="22"/>
      <c r="HT1290" s="22"/>
      <c r="HU1290" s="22"/>
      <c r="HV1290" s="22"/>
      <c r="HW1290" s="22"/>
      <c r="HX1290" s="22"/>
      <c r="HY1290" s="22"/>
      <c r="HZ1290" s="22"/>
      <c r="IA1290" s="22"/>
      <c r="IB1290" s="22"/>
      <c r="IC1290" s="22"/>
      <c r="ID1290" s="22"/>
      <c r="IE1290" s="22"/>
      <c r="IF1290" s="22"/>
      <c r="IG1290" s="22"/>
      <c r="IH1290" s="22"/>
      <c r="II1290" s="22"/>
      <c r="IJ1290" s="22"/>
      <c r="IK1290" s="22"/>
      <c r="IL1290" s="22"/>
      <c r="IM1290" s="22"/>
      <c r="IN1290" s="22"/>
      <c r="IO1290" s="22"/>
    </row>
    <row r="1291" spans="1:249">
      <c r="A1291" s="32"/>
      <c r="B1291" s="22"/>
      <c r="C1291" s="22"/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3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  <c r="EX1291" s="22"/>
      <c r="EY1291" s="22"/>
      <c r="EZ1291" s="22"/>
      <c r="FA1291" s="22"/>
      <c r="FB1291" s="22"/>
      <c r="FC1291" s="22"/>
      <c r="FD1291" s="22"/>
      <c r="FE1291" s="22"/>
      <c r="FF1291" s="22"/>
      <c r="FG1291" s="22"/>
      <c r="FH1291" s="22"/>
      <c r="FI1291" s="22"/>
      <c r="FJ1291" s="22"/>
      <c r="FK1291" s="22"/>
      <c r="FL1291" s="22"/>
      <c r="FM1291" s="22"/>
      <c r="FN1291" s="22"/>
      <c r="FO1291" s="22"/>
      <c r="FP1291" s="22"/>
      <c r="FQ1291" s="22"/>
      <c r="FR1291" s="22"/>
      <c r="FS1291" s="22"/>
      <c r="FT1291" s="22"/>
      <c r="FU1291" s="22"/>
      <c r="FV1291" s="22"/>
      <c r="FW1291" s="22"/>
      <c r="FX1291" s="22"/>
      <c r="FY1291" s="22"/>
      <c r="FZ1291" s="22"/>
      <c r="GA1291" s="22"/>
      <c r="GB1291" s="22"/>
      <c r="GC1291" s="22"/>
      <c r="GD1291" s="22"/>
      <c r="GE1291" s="22"/>
      <c r="GF1291" s="22"/>
      <c r="GG1291" s="22"/>
      <c r="GH1291" s="22"/>
      <c r="GI1291" s="22"/>
      <c r="GJ1291" s="22"/>
      <c r="GK1291" s="22"/>
      <c r="GL1291" s="22"/>
      <c r="GM1291" s="22"/>
      <c r="GN1291" s="22"/>
      <c r="GO1291" s="22"/>
      <c r="GP1291" s="22"/>
      <c r="GQ1291" s="22"/>
      <c r="GR1291" s="22"/>
      <c r="GS1291" s="22"/>
      <c r="GT1291" s="22"/>
      <c r="GU1291" s="22"/>
      <c r="GV1291" s="22"/>
      <c r="GW1291" s="22"/>
      <c r="GX1291" s="22"/>
      <c r="GY1291" s="22"/>
      <c r="GZ1291" s="22"/>
      <c r="HA1291" s="22"/>
      <c r="HB1291" s="22"/>
      <c r="HC1291" s="22"/>
      <c r="HD1291" s="22"/>
      <c r="HE1291" s="22"/>
      <c r="HF1291" s="22"/>
      <c r="HG1291" s="22"/>
      <c r="HH1291" s="22"/>
      <c r="HI1291" s="22"/>
      <c r="HJ1291" s="22"/>
      <c r="HK1291" s="22"/>
      <c r="HL1291" s="22"/>
      <c r="HM1291" s="22"/>
      <c r="HN1291" s="22"/>
      <c r="HO1291" s="22"/>
      <c r="HP1291" s="22"/>
      <c r="HQ1291" s="22"/>
      <c r="HR1291" s="22"/>
      <c r="HS1291" s="22"/>
      <c r="HT1291" s="22"/>
      <c r="HU1291" s="22"/>
      <c r="HV1291" s="22"/>
      <c r="HW1291" s="22"/>
      <c r="HX1291" s="22"/>
      <c r="HY1291" s="22"/>
      <c r="HZ1291" s="22"/>
      <c r="IA1291" s="22"/>
      <c r="IB1291" s="22"/>
      <c r="IC1291" s="22"/>
      <c r="ID1291" s="22"/>
      <c r="IE1291" s="22"/>
      <c r="IF1291" s="22"/>
      <c r="IG1291" s="22"/>
      <c r="IH1291" s="22"/>
      <c r="II1291" s="22"/>
      <c r="IJ1291" s="22"/>
      <c r="IK1291" s="22"/>
      <c r="IL1291" s="22"/>
      <c r="IM1291" s="22"/>
      <c r="IN1291" s="22"/>
      <c r="IO1291" s="22"/>
    </row>
    <row r="1292" spans="1:249">
      <c r="A1292" s="32"/>
      <c r="B1292" s="22"/>
      <c r="C1292" s="22"/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3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  <c r="EK1292" s="22"/>
      <c r="EL1292" s="22"/>
      <c r="EM1292" s="22"/>
      <c r="EN1292" s="22"/>
      <c r="EO1292" s="22"/>
      <c r="EP1292" s="22"/>
      <c r="EQ1292" s="22"/>
      <c r="ER1292" s="22"/>
      <c r="ES1292" s="22"/>
      <c r="ET1292" s="22"/>
      <c r="EU1292" s="22"/>
      <c r="EV1292" s="22"/>
      <c r="EW1292" s="22"/>
      <c r="EX1292" s="22"/>
      <c r="EY1292" s="22"/>
      <c r="EZ1292" s="22"/>
      <c r="FA1292" s="22"/>
      <c r="FB1292" s="22"/>
      <c r="FC1292" s="22"/>
      <c r="FD1292" s="22"/>
      <c r="FE1292" s="22"/>
      <c r="FF1292" s="22"/>
      <c r="FG1292" s="22"/>
      <c r="FH1292" s="22"/>
      <c r="FI1292" s="22"/>
      <c r="FJ1292" s="22"/>
      <c r="FK1292" s="22"/>
      <c r="FL1292" s="22"/>
      <c r="FM1292" s="22"/>
      <c r="FN1292" s="22"/>
      <c r="FO1292" s="22"/>
      <c r="FP1292" s="22"/>
      <c r="FQ1292" s="22"/>
      <c r="FR1292" s="22"/>
      <c r="FS1292" s="22"/>
      <c r="FT1292" s="22"/>
      <c r="FU1292" s="22"/>
      <c r="FV1292" s="22"/>
      <c r="FW1292" s="22"/>
      <c r="FX1292" s="22"/>
      <c r="FY1292" s="22"/>
      <c r="FZ1292" s="22"/>
      <c r="GA1292" s="22"/>
      <c r="GB1292" s="22"/>
      <c r="GC1292" s="22"/>
      <c r="GD1292" s="22"/>
      <c r="GE1292" s="22"/>
      <c r="GF1292" s="22"/>
      <c r="GG1292" s="22"/>
      <c r="GH1292" s="22"/>
      <c r="GI1292" s="22"/>
      <c r="GJ1292" s="22"/>
      <c r="GK1292" s="22"/>
      <c r="GL1292" s="22"/>
      <c r="GM1292" s="22"/>
      <c r="GN1292" s="22"/>
      <c r="GO1292" s="22"/>
      <c r="GP1292" s="22"/>
      <c r="GQ1292" s="22"/>
      <c r="GR1292" s="22"/>
      <c r="GS1292" s="22"/>
      <c r="GT1292" s="22"/>
      <c r="GU1292" s="22"/>
      <c r="GV1292" s="22"/>
      <c r="GW1292" s="22"/>
      <c r="GX1292" s="22"/>
      <c r="GY1292" s="22"/>
      <c r="GZ1292" s="22"/>
      <c r="HA1292" s="22"/>
      <c r="HB1292" s="22"/>
      <c r="HC1292" s="22"/>
      <c r="HD1292" s="22"/>
      <c r="HE1292" s="22"/>
      <c r="HF1292" s="22"/>
      <c r="HG1292" s="22"/>
      <c r="HH1292" s="22"/>
      <c r="HI1292" s="22"/>
      <c r="HJ1292" s="22"/>
      <c r="HK1292" s="22"/>
      <c r="HL1292" s="22"/>
      <c r="HM1292" s="22"/>
      <c r="HN1292" s="22"/>
      <c r="HO1292" s="22"/>
      <c r="HP1292" s="22"/>
      <c r="HQ1292" s="22"/>
      <c r="HR1292" s="22"/>
      <c r="HS1292" s="22"/>
      <c r="HT1292" s="22"/>
      <c r="HU1292" s="22"/>
      <c r="HV1292" s="22"/>
      <c r="HW1292" s="22"/>
      <c r="HX1292" s="22"/>
      <c r="HY1292" s="22"/>
      <c r="HZ1292" s="22"/>
      <c r="IA1292" s="22"/>
      <c r="IB1292" s="22"/>
      <c r="IC1292" s="22"/>
      <c r="ID1292" s="22"/>
      <c r="IE1292" s="22"/>
      <c r="IF1292" s="22"/>
      <c r="IG1292" s="22"/>
      <c r="IH1292" s="22"/>
      <c r="II1292" s="22"/>
      <c r="IJ1292" s="22"/>
      <c r="IK1292" s="22"/>
      <c r="IL1292" s="22"/>
      <c r="IM1292" s="22"/>
      <c r="IN1292" s="22"/>
      <c r="IO1292" s="22"/>
    </row>
    <row r="1293" spans="1:249">
      <c r="A1293" s="32"/>
      <c r="B1293" s="22"/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3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  <c r="CC1293" s="22"/>
      <c r="CD1293" s="22"/>
      <c r="CE1293" s="22"/>
      <c r="CF1293" s="22"/>
      <c r="CG1293" s="22"/>
      <c r="CH1293" s="22"/>
      <c r="CI1293" s="22"/>
      <c r="CJ1293" s="22"/>
      <c r="CK1293" s="22"/>
      <c r="CL1293" s="22"/>
      <c r="CM1293" s="22"/>
      <c r="CN1293" s="22"/>
      <c r="CO1293" s="22"/>
      <c r="CP1293" s="22"/>
      <c r="CQ1293" s="22"/>
      <c r="CR1293" s="22"/>
      <c r="CS1293" s="22"/>
      <c r="CT1293" s="22"/>
      <c r="CU1293" s="22"/>
      <c r="CV1293" s="22"/>
      <c r="CW1293" s="22"/>
      <c r="CX1293" s="22"/>
      <c r="CY1293" s="22"/>
      <c r="CZ1293" s="22"/>
      <c r="DA1293" s="22"/>
      <c r="DB1293" s="22"/>
      <c r="DC1293" s="22"/>
      <c r="DD1293" s="22"/>
      <c r="DE1293" s="22"/>
      <c r="DF1293" s="22"/>
      <c r="DG1293" s="22"/>
      <c r="DH1293" s="22"/>
      <c r="DI1293" s="22"/>
      <c r="DJ1293" s="22"/>
      <c r="DK1293" s="22"/>
      <c r="DL1293" s="22"/>
      <c r="DM1293" s="22"/>
      <c r="DN1293" s="22"/>
      <c r="DO1293" s="22"/>
      <c r="DP1293" s="22"/>
      <c r="DQ1293" s="22"/>
      <c r="DR1293" s="22"/>
      <c r="DS1293" s="22"/>
      <c r="DT1293" s="22"/>
      <c r="DU1293" s="22"/>
      <c r="DV1293" s="22"/>
      <c r="DW1293" s="22"/>
      <c r="DX1293" s="22"/>
      <c r="DY1293" s="22"/>
      <c r="DZ1293" s="22"/>
      <c r="EA1293" s="22"/>
      <c r="EB1293" s="22"/>
      <c r="EC1293" s="22"/>
      <c r="ED1293" s="22"/>
      <c r="EE1293" s="22"/>
      <c r="EF1293" s="22"/>
      <c r="EG1293" s="22"/>
      <c r="EH1293" s="22"/>
      <c r="EI1293" s="22"/>
      <c r="EJ1293" s="22"/>
      <c r="EK1293" s="22"/>
      <c r="EL1293" s="22"/>
      <c r="EM1293" s="22"/>
      <c r="EN1293" s="22"/>
      <c r="EO1293" s="22"/>
      <c r="EP1293" s="22"/>
      <c r="EQ1293" s="22"/>
      <c r="ER1293" s="22"/>
      <c r="ES1293" s="22"/>
      <c r="ET1293" s="22"/>
      <c r="EU1293" s="22"/>
      <c r="EV1293" s="22"/>
      <c r="EW1293" s="22"/>
      <c r="EX1293" s="22"/>
      <c r="EY1293" s="22"/>
      <c r="EZ1293" s="22"/>
      <c r="FA1293" s="22"/>
      <c r="FB1293" s="22"/>
      <c r="FC1293" s="22"/>
      <c r="FD1293" s="22"/>
      <c r="FE1293" s="22"/>
      <c r="FF1293" s="22"/>
      <c r="FG1293" s="22"/>
      <c r="FH1293" s="22"/>
      <c r="FI1293" s="22"/>
      <c r="FJ1293" s="22"/>
      <c r="FK1293" s="22"/>
      <c r="FL1293" s="22"/>
      <c r="FM1293" s="22"/>
      <c r="FN1293" s="22"/>
      <c r="FO1293" s="22"/>
      <c r="FP1293" s="22"/>
      <c r="FQ1293" s="22"/>
      <c r="FR1293" s="22"/>
      <c r="FS1293" s="22"/>
      <c r="FT1293" s="22"/>
      <c r="FU1293" s="22"/>
      <c r="FV1293" s="22"/>
      <c r="FW1293" s="22"/>
      <c r="FX1293" s="22"/>
      <c r="FY1293" s="22"/>
      <c r="FZ1293" s="22"/>
      <c r="GA1293" s="22"/>
      <c r="GB1293" s="22"/>
      <c r="GC1293" s="22"/>
      <c r="GD1293" s="22"/>
      <c r="GE1293" s="22"/>
      <c r="GF1293" s="22"/>
      <c r="GG1293" s="22"/>
      <c r="GH1293" s="22"/>
      <c r="GI1293" s="22"/>
      <c r="GJ1293" s="22"/>
      <c r="GK1293" s="22"/>
      <c r="GL1293" s="22"/>
      <c r="GM1293" s="22"/>
      <c r="GN1293" s="22"/>
      <c r="GO1293" s="22"/>
      <c r="GP1293" s="22"/>
      <c r="GQ1293" s="22"/>
      <c r="GR1293" s="22"/>
      <c r="GS1293" s="22"/>
      <c r="GT1293" s="22"/>
      <c r="GU1293" s="22"/>
      <c r="GV1293" s="22"/>
      <c r="GW1293" s="22"/>
      <c r="GX1293" s="22"/>
      <c r="GY1293" s="22"/>
      <c r="GZ1293" s="22"/>
      <c r="HA1293" s="22"/>
      <c r="HB1293" s="22"/>
      <c r="HC1293" s="22"/>
      <c r="HD1293" s="22"/>
      <c r="HE1293" s="22"/>
      <c r="HF1293" s="22"/>
      <c r="HG1293" s="22"/>
      <c r="HH1293" s="22"/>
      <c r="HI1293" s="22"/>
      <c r="HJ1293" s="22"/>
      <c r="HK1293" s="22"/>
      <c r="HL1293" s="22"/>
      <c r="HM1293" s="22"/>
      <c r="HN1293" s="22"/>
      <c r="HO1293" s="22"/>
      <c r="HP1293" s="22"/>
      <c r="HQ1293" s="22"/>
      <c r="HR1293" s="22"/>
      <c r="HS1293" s="22"/>
      <c r="HT1293" s="22"/>
      <c r="HU1293" s="22"/>
      <c r="HV1293" s="22"/>
      <c r="HW1293" s="22"/>
      <c r="HX1293" s="22"/>
      <c r="HY1293" s="22"/>
      <c r="HZ1293" s="22"/>
      <c r="IA1293" s="22"/>
      <c r="IB1293" s="22"/>
      <c r="IC1293" s="22"/>
      <c r="ID1293" s="22"/>
      <c r="IE1293" s="22"/>
      <c r="IF1293" s="22"/>
      <c r="IG1293" s="22"/>
      <c r="IH1293" s="22"/>
      <c r="II1293" s="22"/>
      <c r="IJ1293" s="22"/>
      <c r="IK1293" s="22"/>
      <c r="IL1293" s="22"/>
      <c r="IM1293" s="22"/>
      <c r="IN1293" s="22"/>
      <c r="IO1293" s="22"/>
    </row>
    <row r="1294" spans="1:249">
      <c r="A1294" s="32"/>
      <c r="B1294" s="22"/>
      <c r="C1294" s="22"/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D1294" s="3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  <c r="CC1294" s="22"/>
      <c r="CD1294" s="22"/>
      <c r="CE1294" s="22"/>
      <c r="CF1294" s="22"/>
      <c r="CG1294" s="22"/>
      <c r="CH1294" s="22"/>
      <c r="CI1294" s="22"/>
      <c r="CJ1294" s="22"/>
      <c r="CK1294" s="22"/>
      <c r="CL1294" s="22"/>
      <c r="CM1294" s="22"/>
      <c r="CN1294" s="22"/>
      <c r="CO1294" s="22"/>
      <c r="CP1294" s="22"/>
      <c r="CQ1294" s="22"/>
      <c r="CR1294" s="22"/>
      <c r="CS1294" s="22"/>
      <c r="CT1294" s="22"/>
      <c r="CU1294" s="22"/>
      <c r="CV1294" s="22"/>
      <c r="CW1294" s="22"/>
      <c r="CX1294" s="22"/>
      <c r="CY1294" s="22"/>
      <c r="CZ1294" s="22"/>
      <c r="DA1294" s="22"/>
      <c r="DB1294" s="22"/>
      <c r="DC1294" s="22"/>
      <c r="DD1294" s="22"/>
      <c r="DE1294" s="22"/>
      <c r="DF1294" s="22"/>
      <c r="DG1294" s="22"/>
      <c r="DH1294" s="22"/>
      <c r="DI1294" s="22"/>
      <c r="DJ1294" s="22"/>
      <c r="DK1294" s="22"/>
      <c r="DL1294" s="22"/>
      <c r="DM1294" s="22"/>
      <c r="DN1294" s="22"/>
      <c r="DO1294" s="22"/>
      <c r="DP1294" s="22"/>
      <c r="DQ1294" s="22"/>
      <c r="DR1294" s="22"/>
      <c r="DS1294" s="22"/>
      <c r="DT1294" s="22"/>
      <c r="DU1294" s="22"/>
      <c r="DV1294" s="22"/>
      <c r="DW1294" s="22"/>
      <c r="DX1294" s="22"/>
      <c r="DY1294" s="22"/>
      <c r="DZ1294" s="22"/>
      <c r="EA1294" s="22"/>
      <c r="EB1294" s="22"/>
      <c r="EC1294" s="22"/>
      <c r="ED1294" s="22"/>
      <c r="EE1294" s="22"/>
      <c r="EF1294" s="22"/>
      <c r="EG1294" s="22"/>
      <c r="EH1294" s="22"/>
      <c r="EI1294" s="22"/>
      <c r="EJ1294" s="22"/>
      <c r="EK1294" s="22"/>
      <c r="EL1294" s="22"/>
      <c r="EM1294" s="22"/>
      <c r="EN1294" s="22"/>
      <c r="EO1294" s="22"/>
      <c r="EP1294" s="22"/>
      <c r="EQ1294" s="22"/>
      <c r="ER1294" s="22"/>
      <c r="ES1294" s="22"/>
      <c r="ET1294" s="22"/>
      <c r="EU1294" s="22"/>
      <c r="EV1294" s="22"/>
      <c r="EW1294" s="22"/>
      <c r="EX1294" s="22"/>
      <c r="EY1294" s="22"/>
      <c r="EZ1294" s="22"/>
      <c r="FA1294" s="22"/>
      <c r="FB1294" s="22"/>
      <c r="FC1294" s="22"/>
      <c r="FD1294" s="22"/>
      <c r="FE1294" s="22"/>
      <c r="FF1294" s="22"/>
      <c r="FG1294" s="22"/>
      <c r="FH1294" s="22"/>
      <c r="FI1294" s="22"/>
      <c r="FJ1294" s="22"/>
      <c r="FK1294" s="22"/>
      <c r="FL1294" s="22"/>
      <c r="FM1294" s="22"/>
      <c r="FN1294" s="22"/>
      <c r="FO1294" s="22"/>
      <c r="FP1294" s="22"/>
      <c r="FQ1294" s="22"/>
      <c r="FR1294" s="22"/>
      <c r="FS1294" s="22"/>
      <c r="FT1294" s="22"/>
      <c r="FU1294" s="22"/>
      <c r="FV1294" s="22"/>
      <c r="FW1294" s="22"/>
      <c r="FX1294" s="22"/>
      <c r="FY1294" s="22"/>
      <c r="FZ1294" s="22"/>
      <c r="GA1294" s="22"/>
      <c r="GB1294" s="22"/>
      <c r="GC1294" s="22"/>
      <c r="GD1294" s="22"/>
      <c r="GE1294" s="22"/>
      <c r="GF1294" s="22"/>
      <c r="GG1294" s="22"/>
      <c r="GH1294" s="22"/>
      <c r="GI1294" s="22"/>
      <c r="GJ1294" s="22"/>
      <c r="GK1294" s="22"/>
      <c r="GL1294" s="22"/>
      <c r="GM1294" s="22"/>
      <c r="GN1294" s="22"/>
      <c r="GO1294" s="22"/>
      <c r="GP1294" s="22"/>
      <c r="GQ1294" s="22"/>
      <c r="GR1294" s="22"/>
      <c r="GS1294" s="22"/>
      <c r="GT1294" s="22"/>
      <c r="GU1294" s="22"/>
      <c r="GV1294" s="22"/>
      <c r="GW1294" s="22"/>
      <c r="GX1294" s="22"/>
      <c r="GY1294" s="22"/>
      <c r="GZ1294" s="22"/>
      <c r="HA1294" s="22"/>
      <c r="HB1294" s="22"/>
      <c r="HC1294" s="22"/>
      <c r="HD1294" s="22"/>
      <c r="HE1294" s="22"/>
      <c r="HF1294" s="22"/>
      <c r="HG1294" s="22"/>
      <c r="HH1294" s="22"/>
      <c r="HI1294" s="22"/>
      <c r="HJ1294" s="22"/>
      <c r="HK1294" s="22"/>
      <c r="HL1294" s="22"/>
      <c r="HM1294" s="22"/>
      <c r="HN1294" s="22"/>
      <c r="HO1294" s="22"/>
      <c r="HP1294" s="22"/>
      <c r="HQ1294" s="22"/>
      <c r="HR1294" s="22"/>
      <c r="HS1294" s="22"/>
      <c r="HT1294" s="22"/>
      <c r="HU1294" s="22"/>
      <c r="HV1294" s="22"/>
      <c r="HW1294" s="22"/>
      <c r="HX1294" s="22"/>
      <c r="HY1294" s="22"/>
      <c r="HZ1294" s="22"/>
      <c r="IA1294" s="22"/>
      <c r="IB1294" s="22"/>
      <c r="IC1294" s="22"/>
      <c r="ID1294" s="22"/>
      <c r="IE1294" s="22"/>
      <c r="IF1294" s="22"/>
      <c r="IG1294" s="22"/>
      <c r="IH1294" s="22"/>
      <c r="II1294" s="22"/>
      <c r="IJ1294" s="22"/>
      <c r="IK1294" s="22"/>
      <c r="IL1294" s="22"/>
      <c r="IM1294" s="22"/>
      <c r="IN1294" s="22"/>
      <c r="IO1294" s="22"/>
    </row>
    <row r="1295" spans="1:249">
      <c r="A1295" s="32"/>
      <c r="B1295" s="22"/>
      <c r="C1295" s="22"/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3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22"/>
      <c r="BK1295" s="22"/>
      <c r="BL1295" s="22"/>
      <c r="BM1295" s="22"/>
      <c r="BN1295" s="22"/>
      <c r="BO1295" s="22"/>
      <c r="BP1295" s="22"/>
      <c r="BQ1295" s="22"/>
      <c r="BR1295" s="22"/>
      <c r="BS1295" s="22"/>
      <c r="BT1295" s="22"/>
      <c r="BU1295" s="22"/>
      <c r="BV1295" s="22"/>
      <c r="BW1295" s="22"/>
      <c r="BX1295" s="22"/>
      <c r="BY1295" s="22"/>
      <c r="BZ1295" s="22"/>
      <c r="CA1295" s="22"/>
      <c r="CB1295" s="22"/>
      <c r="CC1295" s="22"/>
      <c r="CD1295" s="22"/>
      <c r="CE1295" s="22"/>
      <c r="CF1295" s="22"/>
      <c r="CG1295" s="22"/>
      <c r="CH1295" s="22"/>
      <c r="CI1295" s="22"/>
      <c r="CJ1295" s="22"/>
      <c r="CK1295" s="22"/>
      <c r="CL1295" s="22"/>
      <c r="CM1295" s="22"/>
      <c r="CN1295" s="22"/>
      <c r="CO1295" s="22"/>
      <c r="CP1295" s="22"/>
      <c r="CQ1295" s="22"/>
      <c r="CR1295" s="22"/>
      <c r="CS1295" s="22"/>
      <c r="CT1295" s="22"/>
      <c r="CU1295" s="22"/>
      <c r="CV1295" s="22"/>
      <c r="CW1295" s="22"/>
      <c r="CX1295" s="22"/>
      <c r="CY1295" s="22"/>
      <c r="CZ1295" s="22"/>
      <c r="DA1295" s="22"/>
      <c r="DB1295" s="22"/>
      <c r="DC1295" s="22"/>
      <c r="DD1295" s="22"/>
      <c r="DE1295" s="22"/>
      <c r="DF1295" s="22"/>
      <c r="DG1295" s="22"/>
      <c r="DH1295" s="22"/>
      <c r="DI1295" s="22"/>
      <c r="DJ1295" s="22"/>
      <c r="DK1295" s="22"/>
      <c r="DL1295" s="22"/>
      <c r="DM1295" s="22"/>
      <c r="DN1295" s="22"/>
      <c r="DO1295" s="22"/>
      <c r="DP1295" s="22"/>
      <c r="DQ1295" s="22"/>
      <c r="DR1295" s="22"/>
      <c r="DS1295" s="22"/>
      <c r="DT1295" s="22"/>
      <c r="DU1295" s="22"/>
      <c r="DV1295" s="22"/>
      <c r="DW1295" s="22"/>
      <c r="DX1295" s="22"/>
      <c r="DY1295" s="22"/>
      <c r="DZ1295" s="22"/>
      <c r="EA1295" s="22"/>
      <c r="EB1295" s="22"/>
      <c r="EC1295" s="22"/>
      <c r="ED1295" s="22"/>
      <c r="EE1295" s="22"/>
      <c r="EF1295" s="22"/>
      <c r="EG1295" s="22"/>
      <c r="EH1295" s="22"/>
      <c r="EI1295" s="22"/>
      <c r="EJ1295" s="22"/>
      <c r="EK1295" s="22"/>
      <c r="EL1295" s="22"/>
      <c r="EM1295" s="22"/>
      <c r="EN1295" s="22"/>
      <c r="EO1295" s="22"/>
      <c r="EP1295" s="22"/>
      <c r="EQ1295" s="22"/>
      <c r="ER1295" s="22"/>
      <c r="ES1295" s="22"/>
      <c r="ET1295" s="22"/>
      <c r="EU1295" s="22"/>
      <c r="EV1295" s="22"/>
      <c r="EW1295" s="22"/>
      <c r="EX1295" s="22"/>
      <c r="EY1295" s="22"/>
      <c r="EZ1295" s="22"/>
      <c r="FA1295" s="22"/>
      <c r="FB1295" s="22"/>
      <c r="FC1295" s="22"/>
      <c r="FD1295" s="22"/>
      <c r="FE1295" s="22"/>
      <c r="FF1295" s="22"/>
      <c r="FG1295" s="22"/>
      <c r="FH1295" s="22"/>
      <c r="FI1295" s="22"/>
      <c r="FJ1295" s="22"/>
      <c r="FK1295" s="22"/>
      <c r="FL1295" s="22"/>
      <c r="FM1295" s="22"/>
      <c r="FN1295" s="22"/>
      <c r="FO1295" s="22"/>
      <c r="FP1295" s="22"/>
      <c r="FQ1295" s="22"/>
      <c r="FR1295" s="22"/>
      <c r="FS1295" s="22"/>
      <c r="FT1295" s="22"/>
      <c r="FU1295" s="22"/>
      <c r="FV1295" s="22"/>
      <c r="FW1295" s="22"/>
      <c r="FX1295" s="22"/>
      <c r="FY1295" s="22"/>
      <c r="FZ1295" s="22"/>
      <c r="GA1295" s="22"/>
      <c r="GB1295" s="22"/>
      <c r="GC1295" s="22"/>
      <c r="GD1295" s="22"/>
      <c r="GE1295" s="22"/>
      <c r="GF1295" s="22"/>
      <c r="GG1295" s="22"/>
      <c r="GH1295" s="22"/>
      <c r="GI1295" s="22"/>
      <c r="GJ1295" s="22"/>
      <c r="GK1295" s="22"/>
      <c r="GL1295" s="22"/>
      <c r="GM1295" s="22"/>
      <c r="GN1295" s="22"/>
      <c r="GO1295" s="22"/>
      <c r="GP1295" s="22"/>
      <c r="GQ1295" s="22"/>
      <c r="GR1295" s="22"/>
      <c r="GS1295" s="22"/>
      <c r="GT1295" s="22"/>
      <c r="GU1295" s="22"/>
      <c r="GV1295" s="22"/>
      <c r="GW1295" s="22"/>
      <c r="GX1295" s="22"/>
      <c r="GY1295" s="22"/>
      <c r="GZ1295" s="22"/>
      <c r="HA1295" s="22"/>
      <c r="HB1295" s="22"/>
      <c r="HC1295" s="22"/>
      <c r="HD1295" s="22"/>
      <c r="HE1295" s="22"/>
      <c r="HF1295" s="22"/>
      <c r="HG1295" s="22"/>
      <c r="HH1295" s="22"/>
      <c r="HI1295" s="22"/>
      <c r="HJ1295" s="22"/>
      <c r="HK1295" s="22"/>
      <c r="HL1295" s="22"/>
      <c r="HM1295" s="22"/>
      <c r="HN1295" s="22"/>
      <c r="HO1295" s="22"/>
      <c r="HP1295" s="22"/>
      <c r="HQ1295" s="22"/>
      <c r="HR1295" s="22"/>
      <c r="HS1295" s="22"/>
      <c r="HT1295" s="22"/>
      <c r="HU1295" s="22"/>
      <c r="HV1295" s="22"/>
      <c r="HW1295" s="22"/>
      <c r="HX1295" s="22"/>
      <c r="HY1295" s="22"/>
      <c r="HZ1295" s="22"/>
      <c r="IA1295" s="22"/>
      <c r="IB1295" s="22"/>
      <c r="IC1295" s="22"/>
      <c r="ID1295" s="22"/>
      <c r="IE1295" s="22"/>
      <c r="IF1295" s="22"/>
      <c r="IG1295" s="22"/>
      <c r="IH1295" s="22"/>
      <c r="II1295" s="22"/>
      <c r="IJ1295" s="22"/>
      <c r="IK1295" s="22"/>
      <c r="IL1295" s="22"/>
      <c r="IM1295" s="22"/>
      <c r="IN1295" s="22"/>
      <c r="IO1295" s="22"/>
    </row>
    <row r="1296" spans="1:249">
      <c r="A1296" s="32"/>
      <c r="B1296" s="22"/>
      <c r="C1296" s="22"/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3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22"/>
      <c r="BK1296" s="22"/>
      <c r="BL1296" s="22"/>
      <c r="BM1296" s="22"/>
      <c r="BN1296" s="22"/>
      <c r="BO1296" s="22"/>
      <c r="BP1296" s="22"/>
      <c r="BQ1296" s="22"/>
      <c r="BR1296" s="22"/>
      <c r="BS1296" s="22"/>
      <c r="BT1296" s="22"/>
      <c r="BU1296" s="22"/>
      <c r="BV1296" s="22"/>
      <c r="BW1296" s="22"/>
      <c r="BX1296" s="22"/>
      <c r="BY1296" s="22"/>
      <c r="BZ1296" s="22"/>
      <c r="CA1296" s="22"/>
      <c r="CB1296" s="22"/>
      <c r="CC1296" s="22"/>
      <c r="CD1296" s="22"/>
      <c r="CE1296" s="22"/>
      <c r="CF1296" s="22"/>
      <c r="CG1296" s="22"/>
      <c r="CH1296" s="22"/>
      <c r="CI1296" s="22"/>
      <c r="CJ1296" s="22"/>
      <c r="CK1296" s="22"/>
      <c r="CL1296" s="22"/>
      <c r="CM1296" s="22"/>
      <c r="CN1296" s="22"/>
      <c r="CO1296" s="22"/>
      <c r="CP1296" s="22"/>
      <c r="CQ1296" s="22"/>
      <c r="CR1296" s="22"/>
      <c r="CS1296" s="22"/>
      <c r="CT1296" s="22"/>
      <c r="CU1296" s="22"/>
      <c r="CV1296" s="22"/>
      <c r="CW1296" s="22"/>
      <c r="CX1296" s="22"/>
      <c r="CY1296" s="22"/>
      <c r="CZ1296" s="22"/>
      <c r="DA1296" s="22"/>
      <c r="DB1296" s="22"/>
      <c r="DC1296" s="22"/>
      <c r="DD1296" s="22"/>
      <c r="DE1296" s="22"/>
      <c r="DF1296" s="22"/>
      <c r="DG1296" s="22"/>
      <c r="DH1296" s="22"/>
      <c r="DI1296" s="22"/>
      <c r="DJ1296" s="22"/>
      <c r="DK1296" s="22"/>
      <c r="DL1296" s="22"/>
      <c r="DM1296" s="22"/>
      <c r="DN1296" s="22"/>
      <c r="DO1296" s="22"/>
      <c r="DP1296" s="22"/>
      <c r="DQ1296" s="22"/>
      <c r="DR1296" s="22"/>
      <c r="DS1296" s="22"/>
      <c r="DT1296" s="22"/>
      <c r="DU1296" s="22"/>
      <c r="DV1296" s="22"/>
      <c r="DW1296" s="22"/>
      <c r="DX1296" s="22"/>
      <c r="DY1296" s="22"/>
      <c r="DZ1296" s="22"/>
      <c r="EA1296" s="22"/>
      <c r="EB1296" s="22"/>
      <c r="EC1296" s="22"/>
      <c r="ED1296" s="22"/>
      <c r="EE1296" s="22"/>
      <c r="EF1296" s="22"/>
      <c r="EG1296" s="22"/>
      <c r="EH1296" s="22"/>
      <c r="EI1296" s="22"/>
      <c r="EJ1296" s="22"/>
      <c r="EK1296" s="22"/>
      <c r="EL1296" s="22"/>
      <c r="EM1296" s="22"/>
      <c r="EN1296" s="22"/>
      <c r="EO1296" s="22"/>
      <c r="EP1296" s="22"/>
      <c r="EQ1296" s="22"/>
      <c r="ER1296" s="22"/>
      <c r="ES1296" s="22"/>
      <c r="ET1296" s="22"/>
      <c r="EU1296" s="22"/>
      <c r="EV1296" s="22"/>
      <c r="EW1296" s="22"/>
      <c r="EX1296" s="22"/>
      <c r="EY1296" s="22"/>
      <c r="EZ1296" s="22"/>
      <c r="FA1296" s="22"/>
      <c r="FB1296" s="22"/>
      <c r="FC1296" s="22"/>
      <c r="FD1296" s="22"/>
      <c r="FE1296" s="22"/>
      <c r="FF1296" s="22"/>
      <c r="FG1296" s="22"/>
      <c r="FH1296" s="22"/>
      <c r="FI1296" s="22"/>
      <c r="FJ1296" s="22"/>
      <c r="FK1296" s="22"/>
      <c r="FL1296" s="22"/>
      <c r="FM1296" s="22"/>
      <c r="FN1296" s="22"/>
      <c r="FO1296" s="22"/>
      <c r="FP1296" s="22"/>
      <c r="FQ1296" s="22"/>
      <c r="FR1296" s="22"/>
      <c r="FS1296" s="22"/>
      <c r="FT1296" s="22"/>
      <c r="FU1296" s="22"/>
      <c r="FV1296" s="22"/>
      <c r="FW1296" s="22"/>
      <c r="FX1296" s="22"/>
      <c r="FY1296" s="22"/>
      <c r="FZ1296" s="22"/>
      <c r="GA1296" s="22"/>
      <c r="GB1296" s="22"/>
      <c r="GC1296" s="22"/>
      <c r="GD1296" s="22"/>
      <c r="GE1296" s="22"/>
      <c r="GF1296" s="22"/>
      <c r="GG1296" s="22"/>
      <c r="GH1296" s="22"/>
      <c r="GI1296" s="22"/>
      <c r="GJ1296" s="22"/>
      <c r="GK1296" s="22"/>
      <c r="GL1296" s="22"/>
      <c r="GM1296" s="22"/>
      <c r="GN1296" s="22"/>
      <c r="GO1296" s="22"/>
      <c r="GP1296" s="22"/>
      <c r="GQ1296" s="22"/>
      <c r="GR1296" s="22"/>
      <c r="GS1296" s="22"/>
      <c r="GT1296" s="22"/>
      <c r="GU1296" s="22"/>
      <c r="GV1296" s="22"/>
      <c r="GW1296" s="22"/>
      <c r="GX1296" s="22"/>
      <c r="GY1296" s="22"/>
      <c r="GZ1296" s="22"/>
      <c r="HA1296" s="22"/>
      <c r="HB1296" s="22"/>
      <c r="HC1296" s="22"/>
      <c r="HD1296" s="22"/>
      <c r="HE1296" s="22"/>
      <c r="HF1296" s="22"/>
      <c r="HG1296" s="22"/>
      <c r="HH1296" s="22"/>
      <c r="HI1296" s="22"/>
      <c r="HJ1296" s="22"/>
      <c r="HK1296" s="22"/>
      <c r="HL1296" s="22"/>
      <c r="HM1296" s="22"/>
      <c r="HN1296" s="22"/>
      <c r="HO1296" s="22"/>
      <c r="HP1296" s="22"/>
      <c r="HQ1296" s="22"/>
      <c r="HR1296" s="22"/>
      <c r="HS1296" s="22"/>
      <c r="HT1296" s="22"/>
      <c r="HU1296" s="22"/>
      <c r="HV1296" s="22"/>
      <c r="HW1296" s="22"/>
      <c r="HX1296" s="22"/>
      <c r="HY1296" s="22"/>
      <c r="HZ1296" s="22"/>
      <c r="IA1296" s="22"/>
      <c r="IB1296" s="22"/>
      <c r="IC1296" s="22"/>
      <c r="ID1296" s="22"/>
      <c r="IE1296" s="22"/>
      <c r="IF1296" s="22"/>
      <c r="IG1296" s="22"/>
      <c r="IH1296" s="22"/>
      <c r="II1296" s="22"/>
      <c r="IJ1296" s="22"/>
      <c r="IK1296" s="22"/>
      <c r="IL1296" s="22"/>
      <c r="IM1296" s="22"/>
      <c r="IN1296" s="22"/>
      <c r="IO1296" s="22"/>
    </row>
    <row r="1297" spans="1:249">
      <c r="A1297" s="32"/>
      <c r="B1297" s="22"/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3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2"/>
      <c r="BL1297" s="22"/>
      <c r="BM1297" s="22"/>
      <c r="BN1297" s="22"/>
      <c r="BO1297" s="22"/>
      <c r="BP1297" s="22"/>
      <c r="BQ1297" s="22"/>
      <c r="BR1297" s="22"/>
      <c r="BS1297" s="22"/>
      <c r="BT1297" s="22"/>
      <c r="BU1297" s="22"/>
      <c r="BV1297" s="22"/>
      <c r="BW1297" s="22"/>
      <c r="BX1297" s="22"/>
      <c r="BY1297" s="22"/>
      <c r="BZ1297" s="22"/>
      <c r="CA1297" s="22"/>
      <c r="CB1297" s="22"/>
      <c r="CC1297" s="22"/>
      <c r="CD1297" s="22"/>
      <c r="CE1297" s="22"/>
      <c r="CF1297" s="22"/>
      <c r="CG1297" s="22"/>
      <c r="CH1297" s="22"/>
      <c r="CI1297" s="22"/>
      <c r="CJ1297" s="22"/>
      <c r="CK1297" s="22"/>
      <c r="CL1297" s="22"/>
      <c r="CM1297" s="22"/>
      <c r="CN1297" s="22"/>
      <c r="CO1297" s="22"/>
      <c r="CP1297" s="22"/>
      <c r="CQ1297" s="22"/>
      <c r="CR1297" s="22"/>
      <c r="CS1297" s="22"/>
      <c r="CT1297" s="22"/>
      <c r="CU1297" s="22"/>
      <c r="CV1297" s="22"/>
      <c r="CW1297" s="22"/>
      <c r="CX1297" s="22"/>
      <c r="CY1297" s="22"/>
      <c r="CZ1297" s="22"/>
      <c r="DA1297" s="22"/>
      <c r="DB1297" s="22"/>
      <c r="DC1297" s="22"/>
      <c r="DD1297" s="22"/>
      <c r="DE1297" s="22"/>
      <c r="DF1297" s="22"/>
      <c r="DG1297" s="22"/>
      <c r="DH1297" s="22"/>
      <c r="DI1297" s="22"/>
      <c r="DJ1297" s="22"/>
      <c r="DK1297" s="22"/>
      <c r="DL1297" s="22"/>
      <c r="DM1297" s="22"/>
      <c r="DN1297" s="22"/>
      <c r="DO1297" s="22"/>
      <c r="DP1297" s="22"/>
      <c r="DQ1297" s="22"/>
      <c r="DR1297" s="22"/>
      <c r="DS1297" s="22"/>
      <c r="DT1297" s="22"/>
      <c r="DU1297" s="22"/>
      <c r="DV1297" s="22"/>
      <c r="DW1297" s="22"/>
      <c r="DX1297" s="22"/>
      <c r="DY1297" s="22"/>
      <c r="DZ1297" s="22"/>
      <c r="EA1297" s="22"/>
      <c r="EB1297" s="22"/>
      <c r="EC1297" s="22"/>
      <c r="ED1297" s="22"/>
      <c r="EE1297" s="22"/>
      <c r="EF1297" s="22"/>
      <c r="EG1297" s="22"/>
      <c r="EH1297" s="22"/>
      <c r="EI1297" s="22"/>
      <c r="EJ1297" s="22"/>
      <c r="EK1297" s="22"/>
      <c r="EL1297" s="22"/>
      <c r="EM1297" s="22"/>
      <c r="EN1297" s="22"/>
      <c r="EO1297" s="22"/>
      <c r="EP1297" s="22"/>
      <c r="EQ1297" s="22"/>
      <c r="ER1297" s="22"/>
      <c r="ES1297" s="22"/>
      <c r="ET1297" s="22"/>
      <c r="EU1297" s="22"/>
      <c r="EV1297" s="22"/>
      <c r="EW1297" s="22"/>
      <c r="EX1297" s="22"/>
      <c r="EY1297" s="22"/>
      <c r="EZ1297" s="22"/>
      <c r="FA1297" s="22"/>
      <c r="FB1297" s="22"/>
      <c r="FC1297" s="22"/>
      <c r="FD1297" s="22"/>
      <c r="FE1297" s="22"/>
      <c r="FF1297" s="22"/>
      <c r="FG1297" s="22"/>
      <c r="FH1297" s="22"/>
      <c r="FI1297" s="22"/>
      <c r="FJ1297" s="22"/>
      <c r="FK1297" s="22"/>
      <c r="FL1297" s="22"/>
      <c r="FM1297" s="22"/>
      <c r="FN1297" s="22"/>
      <c r="FO1297" s="22"/>
      <c r="FP1297" s="22"/>
      <c r="FQ1297" s="22"/>
      <c r="FR1297" s="22"/>
      <c r="FS1297" s="22"/>
      <c r="FT1297" s="22"/>
      <c r="FU1297" s="22"/>
      <c r="FV1297" s="22"/>
      <c r="FW1297" s="22"/>
      <c r="FX1297" s="22"/>
      <c r="FY1297" s="22"/>
      <c r="FZ1297" s="22"/>
      <c r="GA1297" s="22"/>
      <c r="GB1297" s="22"/>
      <c r="GC1297" s="22"/>
      <c r="GD1297" s="22"/>
      <c r="GE1297" s="22"/>
      <c r="GF1297" s="22"/>
      <c r="GG1297" s="22"/>
      <c r="GH1297" s="22"/>
      <c r="GI1297" s="22"/>
      <c r="GJ1297" s="22"/>
      <c r="GK1297" s="22"/>
      <c r="GL1297" s="22"/>
      <c r="GM1297" s="22"/>
      <c r="GN1297" s="22"/>
      <c r="GO1297" s="22"/>
      <c r="GP1297" s="22"/>
      <c r="GQ1297" s="22"/>
      <c r="GR1297" s="22"/>
      <c r="GS1297" s="22"/>
      <c r="GT1297" s="22"/>
      <c r="GU1297" s="22"/>
      <c r="GV1297" s="22"/>
      <c r="GW1297" s="22"/>
      <c r="GX1297" s="22"/>
      <c r="GY1297" s="22"/>
      <c r="GZ1297" s="22"/>
      <c r="HA1297" s="22"/>
      <c r="HB1297" s="22"/>
      <c r="HC1297" s="22"/>
      <c r="HD1297" s="22"/>
      <c r="HE1297" s="22"/>
      <c r="HF1297" s="22"/>
      <c r="HG1297" s="22"/>
      <c r="HH1297" s="22"/>
      <c r="HI1297" s="22"/>
      <c r="HJ1297" s="22"/>
      <c r="HK1297" s="22"/>
      <c r="HL1297" s="22"/>
      <c r="HM1297" s="22"/>
      <c r="HN1297" s="22"/>
      <c r="HO1297" s="22"/>
      <c r="HP1297" s="22"/>
      <c r="HQ1297" s="22"/>
      <c r="HR1297" s="22"/>
      <c r="HS1297" s="22"/>
      <c r="HT1297" s="22"/>
      <c r="HU1297" s="22"/>
      <c r="HV1297" s="22"/>
      <c r="HW1297" s="22"/>
      <c r="HX1297" s="22"/>
      <c r="HY1297" s="22"/>
      <c r="HZ1297" s="22"/>
      <c r="IA1297" s="22"/>
      <c r="IB1297" s="22"/>
      <c r="IC1297" s="22"/>
      <c r="ID1297" s="22"/>
      <c r="IE1297" s="22"/>
      <c r="IF1297" s="22"/>
      <c r="IG1297" s="22"/>
      <c r="IH1297" s="22"/>
      <c r="II1297" s="22"/>
      <c r="IJ1297" s="22"/>
      <c r="IK1297" s="22"/>
      <c r="IL1297" s="22"/>
      <c r="IM1297" s="22"/>
      <c r="IN1297" s="22"/>
      <c r="IO1297" s="22"/>
    </row>
    <row r="1298" spans="1:249">
      <c r="A1298" s="32"/>
      <c r="B1298" s="22"/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3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  <c r="CC1298" s="22"/>
      <c r="CD1298" s="22"/>
      <c r="CE1298" s="22"/>
      <c r="CF1298" s="22"/>
      <c r="CG1298" s="22"/>
      <c r="CH1298" s="22"/>
      <c r="CI1298" s="22"/>
      <c r="CJ1298" s="22"/>
      <c r="CK1298" s="22"/>
      <c r="CL1298" s="22"/>
      <c r="CM1298" s="22"/>
      <c r="CN1298" s="22"/>
      <c r="CO1298" s="22"/>
      <c r="CP1298" s="22"/>
      <c r="CQ1298" s="22"/>
      <c r="CR1298" s="22"/>
      <c r="CS1298" s="22"/>
      <c r="CT1298" s="22"/>
      <c r="CU1298" s="22"/>
      <c r="CV1298" s="22"/>
      <c r="CW1298" s="22"/>
      <c r="CX1298" s="22"/>
      <c r="CY1298" s="22"/>
      <c r="CZ1298" s="22"/>
      <c r="DA1298" s="22"/>
      <c r="DB1298" s="22"/>
      <c r="DC1298" s="22"/>
      <c r="DD1298" s="22"/>
      <c r="DE1298" s="22"/>
      <c r="DF1298" s="22"/>
      <c r="DG1298" s="22"/>
      <c r="DH1298" s="22"/>
      <c r="DI1298" s="22"/>
      <c r="DJ1298" s="22"/>
      <c r="DK1298" s="22"/>
      <c r="DL1298" s="22"/>
      <c r="DM1298" s="22"/>
      <c r="DN1298" s="22"/>
      <c r="DO1298" s="22"/>
      <c r="DP1298" s="22"/>
      <c r="DQ1298" s="22"/>
      <c r="DR1298" s="22"/>
      <c r="DS1298" s="22"/>
      <c r="DT1298" s="22"/>
      <c r="DU1298" s="22"/>
      <c r="DV1298" s="22"/>
      <c r="DW1298" s="22"/>
      <c r="DX1298" s="22"/>
      <c r="DY1298" s="22"/>
      <c r="DZ1298" s="22"/>
      <c r="EA1298" s="22"/>
      <c r="EB1298" s="22"/>
      <c r="EC1298" s="22"/>
      <c r="ED1298" s="22"/>
      <c r="EE1298" s="22"/>
      <c r="EF1298" s="22"/>
      <c r="EG1298" s="22"/>
      <c r="EH1298" s="22"/>
      <c r="EI1298" s="22"/>
      <c r="EJ1298" s="22"/>
      <c r="EK1298" s="22"/>
      <c r="EL1298" s="22"/>
      <c r="EM1298" s="22"/>
      <c r="EN1298" s="22"/>
      <c r="EO1298" s="22"/>
      <c r="EP1298" s="22"/>
      <c r="EQ1298" s="22"/>
      <c r="ER1298" s="22"/>
      <c r="ES1298" s="22"/>
      <c r="ET1298" s="22"/>
      <c r="EU1298" s="22"/>
      <c r="EV1298" s="22"/>
      <c r="EW1298" s="22"/>
      <c r="EX1298" s="22"/>
      <c r="EY1298" s="22"/>
      <c r="EZ1298" s="22"/>
      <c r="FA1298" s="22"/>
      <c r="FB1298" s="22"/>
      <c r="FC1298" s="22"/>
      <c r="FD1298" s="22"/>
      <c r="FE1298" s="22"/>
      <c r="FF1298" s="22"/>
      <c r="FG1298" s="22"/>
      <c r="FH1298" s="22"/>
      <c r="FI1298" s="22"/>
      <c r="FJ1298" s="22"/>
      <c r="FK1298" s="22"/>
      <c r="FL1298" s="22"/>
      <c r="FM1298" s="22"/>
      <c r="FN1298" s="22"/>
      <c r="FO1298" s="22"/>
      <c r="FP1298" s="22"/>
      <c r="FQ1298" s="22"/>
      <c r="FR1298" s="22"/>
      <c r="FS1298" s="22"/>
      <c r="FT1298" s="22"/>
      <c r="FU1298" s="22"/>
      <c r="FV1298" s="22"/>
      <c r="FW1298" s="22"/>
      <c r="FX1298" s="22"/>
      <c r="FY1298" s="22"/>
      <c r="FZ1298" s="22"/>
      <c r="GA1298" s="22"/>
      <c r="GB1298" s="22"/>
      <c r="GC1298" s="22"/>
      <c r="GD1298" s="22"/>
      <c r="GE1298" s="22"/>
      <c r="GF1298" s="22"/>
      <c r="GG1298" s="22"/>
      <c r="GH1298" s="22"/>
      <c r="GI1298" s="22"/>
      <c r="GJ1298" s="22"/>
      <c r="GK1298" s="22"/>
      <c r="GL1298" s="22"/>
      <c r="GM1298" s="22"/>
      <c r="GN1298" s="22"/>
      <c r="GO1298" s="22"/>
      <c r="GP1298" s="22"/>
      <c r="GQ1298" s="22"/>
      <c r="GR1298" s="22"/>
      <c r="GS1298" s="22"/>
      <c r="GT1298" s="22"/>
      <c r="GU1298" s="22"/>
      <c r="GV1298" s="22"/>
      <c r="GW1298" s="22"/>
      <c r="GX1298" s="22"/>
      <c r="GY1298" s="22"/>
      <c r="GZ1298" s="22"/>
      <c r="HA1298" s="22"/>
      <c r="HB1298" s="22"/>
      <c r="HC1298" s="22"/>
      <c r="HD1298" s="22"/>
      <c r="HE1298" s="22"/>
      <c r="HF1298" s="22"/>
      <c r="HG1298" s="22"/>
      <c r="HH1298" s="22"/>
      <c r="HI1298" s="22"/>
      <c r="HJ1298" s="22"/>
      <c r="HK1298" s="22"/>
      <c r="HL1298" s="22"/>
      <c r="HM1298" s="22"/>
      <c r="HN1298" s="22"/>
      <c r="HO1298" s="22"/>
      <c r="HP1298" s="22"/>
      <c r="HQ1298" s="22"/>
      <c r="HR1298" s="22"/>
      <c r="HS1298" s="22"/>
      <c r="HT1298" s="22"/>
      <c r="HU1298" s="22"/>
      <c r="HV1298" s="22"/>
      <c r="HW1298" s="22"/>
      <c r="HX1298" s="22"/>
      <c r="HY1298" s="22"/>
      <c r="HZ1298" s="22"/>
      <c r="IA1298" s="22"/>
      <c r="IB1298" s="22"/>
      <c r="IC1298" s="22"/>
      <c r="ID1298" s="22"/>
      <c r="IE1298" s="22"/>
      <c r="IF1298" s="22"/>
      <c r="IG1298" s="22"/>
      <c r="IH1298" s="22"/>
      <c r="II1298" s="22"/>
      <c r="IJ1298" s="22"/>
      <c r="IK1298" s="22"/>
      <c r="IL1298" s="22"/>
      <c r="IM1298" s="22"/>
      <c r="IN1298" s="22"/>
      <c r="IO1298" s="22"/>
    </row>
    <row r="1299" spans="1:249">
      <c r="A1299" s="32"/>
      <c r="B1299" s="22"/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3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2"/>
      <c r="BL1299" s="22"/>
      <c r="BM1299" s="22"/>
      <c r="BN1299" s="22"/>
      <c r="BO1299" s="22"/>
      <c r="BP1299" s="22"/>
      <c r="BQ1299" s="22"/>
      <c r="BR1299" s="22"/>
      <c r="BS1299" s="22"/>
      <c r="BT1299" s="22"/>
      <c r="BU1299" s="22"/>
      <c r="BV1299" s="22"/>
      <c r="BW1299" s="22"/>
      <c r="BX1299" s="22"/>
      <c r="BY1299" s="22"/>
      <c r="BZ1299" s="22"/>
      <c r="CA1299" s="22"/>
      <c r="CB1299" s="22"/>
      <c r="CC1299" s="22"/>
      <c r="CD1299" s="22"/>
      <c r="CE1299" s="22"/>
      <c r="CF1299" s="22"/>
      <c r="CG1299" s="22"/>
      <c r="CH1299" s="22"/>
      <c r="CI1299" s="22"/>
      <c r="CJ1299" s="22"/>
      <c r="CK1299" s="22"/>
      <c r="CL1299" s="22"/>
      <c r="CM1299" s="22"/>
      <c r="CN1299" s="22"/>
      <c r="CO1299" s="22"/>
      <c r="CP1299" s="22"/>
      <c r="CQ1299" s="22"/>
      <c r="CR1299" s="22"/>
      <c r="CS1299" s="22"/>
      <c r="CT1299" s="22"/>
      <c r="CU1299" s="22"/>
      <c r="CV1299" s="22"/>
      <c r="CW1299" s="22"/>
      <c r="CX1299" s="22"/>
      <c r="CY1299" s="22"/>
      <c r="CZ1299" s="22"/>
      <c r="DA1299" s="22"/>
      <c r="DB1299" s="22"/>
      <c r="DC1299" s="22"/>
      <c r="DD1299" s="22"/>
      <c r="DE1299" s="22"/>
      <c r="DF1299" s="22"/>
      <c r="DG1299" s="22"/>
      <c r="DH1299" s="22"/>
      <c r="DI1299" s="22"/>
      <c r="DJ1299" s="22"/>
      <c r="DK1299" s="22"/>
      <c r="DL1299" s="22"/>
      <c r="DM1299" s="22"/>
      <c r="DN1299" s="22"/>
      <c r="DO1299" s="22"/>
      <c r="DP1299" s="22"/>
      <c r="DQ1299" s="22"/>
      <c r="DR1299" s="22"/>
      <c r="DS1299" s="22"/>
      <c r="DT1299" s="22"/>
      <c r="DU1299" s="22"/>
      <c r="DV1299" s="22"/>
      <c r="DW1299" s="22"/>
      <c r="DX1299" s="22"/>
      <c r="DY1299" s="22"/>
      <c r="DZ1299" s="22"/>
      <c r="EA1299" s="22"/>
      <c r="EB1299" s="22"/>
      <c r="EC1299" s="22"/>
      <c r="ED1299" s="22"/>
      <c r="EE1299" s="22"/>
      <c r="EF1299" s="22"/>
      <c r="EG1299" s="22"/>
      <c r="EH1299" s="22"/>
      <c r="EI1299" s="22"/>
      <c r="EJ1299" s="22"/>
      <c r="EK1299" s="22"/>
      <c r="EL1299" s="22"/>
      <c r="EM1299" s="22"/>
      <c r="EN1299" s="22"/>
      <c r="EO1299" s="22"/>
      <c r="EP1299" s="22"/>
      <c r="EQ1299" s="22"/>
      <c r="ER1299" s="22"/>
      <c r="ES1299" s="22"/>
      <c r="ET1299" s="22"/>
      <c r="EU1299" s="22"/>
      <c r="EV1299" s="22"/>
      <c r="EW1299" s="22"/>
      <c r="EX1299" s="22"/>
      <c r="EY1299" s="22"/>
      <c r="EZ1299" s="22"/>
      <c r="FA1299" s="22"/>
      <c r="FB1299" s="22"/>
      <c r="FC1299" s="22"/>
      <c r="FD1299" s="22"/>
      <c r="FE1299" s="22"/>
      <c r="FF1299" s="22"/>
      <c r="FG1299" s="22"/>
      <c r="FH1299" s="22"/>
      <c r="FI1299" s="22"/>
      <c r="FJ1299" s="22"/>
      <c r="FK1299" s="22"/>
      <c r="FL1299" s="22"/>
      <c r="FM1299" s="22"/>
      <c r="FN1299" s="22"/>
      <c r="FO1299" s="22"/>
      <c r="FP1299" s="22"/>
      <c r="FQ1299" s="22"/>
      <c r="FR1299" s="22"/>
      <c r="FS1299" s="22"/>
      <c r="FT1299" s="22"/>
      <c r="FU1299" s="22"/>
      <c r="FV1299" s="22"/>
      <c r="FW1299" s="22"/>
      <c r="FX1299" s="22"/>
      <c r="FY1299" s="22"/>
      <c r="FZ1299" s="22"/>
      <c r="GA1299" s="22"/>
      <c r="GB1299" s="22"/>
      <c r="GC1299" s="22"/>
      <c r="GD1299" s="22"/>
      <c r="GE1299" s="22"/>
      <c r="GF1299" s="22"/>
      <c r="GG1299" s="22"/>
      <c r="GH1299" s="22"/>
      <c r="GI1299" s="22"/>
      <c r="GJ1299" s="22"/>
      <c r="GK1299" s="22"/>
      <c r="GL1299" s="22"/>
      <c r="GM1299" s="22"/>
      <c r="GN1299" s="22"/>
      <c r="GO1299" s="22"/>
      <c r="GP1299" s="22"/>
      <c r="GQ1299" s="22"/>
      <c r="GR1299" s="22"/>
      <c r="GS1299" s="22"/>
      <c r="GT1299" s="22"/>
      <c r="GU1299" s="22"/>
      <c r="GV1299" s="22"/>
      <c r="GW1299" s="22"/>
      <c r="GX1299" s="22"/>
      <c r="GY1299" s="22"/>
      <c r="GZ1299" s="22"/>
      <c r="HA1299" s="22"/>
      <c r="HB1299" s="22"/>
      <c r="HC1299" s="22"/>
      <c r="HD1299" s="22"/>
      <c r="HE1299" s="22"/>
      <c r="HF1299" s="22"/>
      <c r="HG1299" s="22"/>
      <c r="HH1299" s="22"/>
      <c r="HI1299" s="22"/>
      <c r="HJ1299" s="22"/>
      <c r="HK1299" s="22"/>
      <c r="HL1299" s="22"/>
      <c r="HM1299" s="22"/>
      <c r="HN1299" s="22"/>
      <c r="HO1299" s="22"/>
      <c r="HP1299" s="22"/>
      <c r="HQ1299" s="22"/>
      <c r="HR1299" s="22"/>
      <c r="HS1299" s="22"/>
      <c r="HT1299" s="22"/>
      <c r="HU1299" s="22"/>
      <c r="HV1299" s="22"/>
      <c r="HW1299" s="22"/>
      <c r="HX1299" s="22"/>
      <c r="HY1299" s="22"/>
      <c r="HZ1299" s="22"/>
      <c r="IA1299" s="22"/>
      <c r="IB1299" s="22"/>
      <c r="IC1299" s="22"/>
      <c r="ID1299" s="22"/>
      <c r="IE1299" s="22"/>
      <c r="IF1299" s="22"/>
      <c r="IG1299" s="22"/>
      <c r="IH1299" s="22"/>
      <c r="II1299" s="22"/>
      <c r="IJ1299" s="22"/>
      <c r="IK1299" s="22"/>
      <c r="IL1299" s="22"/>
      <c r="IM1299" s="22"/>
      <c r="IN1299" s="22"/>
      <c r="IO1299" s="22"/>
    </row>
    <row r="1300" spans="1:249">
      <c r="A1300" s="32"/>
      <c r="B1300" s="22"/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D1300" s="3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2"/>
      <c r="BL1300" s="22"/>
      <c r="BM1300" s="22"/>
      <c r="BN1300" s="22"/>
      <c r="BO1300" s="22"/>
      <c r="BP1300" s="22"/>
      <c r="BQ1300" s="22"/>
      <c r="BR1300" s="22"/>
      <c r="BS1300" s="22"/>
      <c r="BT1300" s="22"/>
      <c r="BU1300" s="22"/>
      <c r="BV1300" s="22"/>
      <c r="BW1300" s="22"/>
      <c r="BX1300" s="22"/>
      <c r="BY1300" s="22"/>
      <c r="BZ1300" s="22"/>
      <c r="CA1300" s="22"/>
      <c r="CB1300" s="22"/>
      <c r="CC1300" s="22"/>
      <c r="CD1300" s="22"/>
      <c r="CE1300" s="22"/>
      <c r="CF1300" s="22"/>
      <c r="CG1300" s="22"/>
      <c r="CH1300" s="22"/>
      <c r="CI1300" s="22"/>
      <c r="CJ1300" s="22"/>
      <c r="CK1300" s="22"/>
      <c r="CL1300" s="22"/>
      <c r="CM1300" s="22"/>
      <c r="CN1300" s="22"/>
      <c r="CO1300" s="22"/>
      <c r="CP1300" s="22"/>
      <c r="CQ1300" s="22"/>
      <c r="CR1300" s="22"/>
      <c r="CS1300" s="22"/>
      <c r="CT1300" s="22"/>
      <c r="CU1300" s="22"/>
      <c r="CV1300" s="22"/>
      <c r="CW1300" s="22"/>
      <c r="CX1300" s="22"/>
      <c r="CY1300" s="22"/>
      <c r="CZ1300" s="22"/>
      <c r="DA1300" s="22"/>
      <c r="DB1300" s="22"/>
      <c r="DC1300" s="22"/>
      <c r="DD1300" s="22"/>
      <c r="DE1300" s="22"/>
      <c r="DF1300" s="22"/>
      <c r="DG1300" s="22"/>
      <c r="DH1300" s="22"/>
      <c r="DI1300" s="22"/>
      <c r="DJ1300" s="22"/>
      <c r="DK1300" s="22"/>
      <c r="DL1300" s="22"/>
      <c r="DM1300" s="22"/>
      <c r="DN1300" s="22"/>
      <c r="DO1300" s="22"/>
      <c r="DP1300" s="22"/>
      <c r="DQ1300" s="22"/>
      <c r="DR1300" s="22"/>
      <c r="DS1300" s="22"/>
      <c r="DT1300" s="22"/>
      <c r="DU1300" s="22"/>
      <c r="DV1300" s="22"/>
      <c r="DW1300" s="22"/>
      <c r="DX1300" s="22"/>
      <c r="DY1300" s="22"/>
      <c r="DZ1300" s="22"/>
      <c r="EA1300" s="22"/>
      <c r="EB1300" s="22"/>
      <c r="EC1300" s="22"/>
      <c r="ED1300" s="22"/>
      <c r="EE1300" s="22"/>
      <c r="EF1300" s="22"/>
      <c r="EG1300" s="22"/>
      <c r="EH1300" s="22"/>
      <c r="EI1300" s="22"/>
      <c r="EJ1300" s="22"/>
      <c r="EK1300" s="22"/>
      <c r="EL1300" s="22"/>
      <c r="EM1300" s="22"/>
      <c r="EN1300" s="22"/>
      <c r="EO1300" s="22"/>
      <c r="EP1300" s="22"/>
      <c r="EQ1300" s="22"/>
      <c r="ER1300" s="22"/>
      <c r="ES1300" s="22"/>
      <c r="ET1300" s="22"/>
      <c r="EU1300" s="22"/>
      <c r="EV1300" s="22"/>
      <c r="EW1300" s="22"/>
      <c r="EX1300" s="22"/>
      <c r="EY1300" s="22"/>
      <c r="EZ1300" s="22"/>
      <c r="FA1300" s="22"/>
      <c r="FB1300" s="22"/>
      <c r="FC1300" s="22"/>
      <c r="FD1300" s="22"/>
      <c r="FE1300" s="22"/>
      <c r="FF1300" s="22"/>
      <c r="FG1300" s="22"/>
      <c r="FH1300" s="22"/>
      <c r="FI1300" s="22"/>
      <c r="FJ1300" s="22"/>
      <c r="FK1300" s="22"/>
      <c r="FL1300" s="22"/>
      <c r="FM1300" s="22"/>
      <c r="FN1300" s="22"/>
      <c r="FO1300" s="22"/>
      <c r="FP1300" s="22"/>
      <c r="FQ1300" s="22"/>
      <c r="FR1300" s="22"/>
      <c r="FS1300" s="22"/>
      <c r="FT1300" s="22"/>
      <c r="FU1300" s="22"/>
      <c r="FV1300" s="22"/>
      <c r="FW1300" s="22"/>
      <c r="FX1300" s="22"/>
      <c r="FY1300" s="22"/>
      <c r="FZ1300" s="22"/>
      <c r="GA1300" s="22"/>
      <c r="GB1300" s="22"/>
      <c r="GC1300" s="22"/>
      <c r="GD1300" s="22"/>
      <c r="GE1300" s="22"/>
      <c r="GF1300" s="22"/>
      <c r="GG1300" s="22"/>
      <c r="GH1300" s="22"/>
      <c r="GI1300" s="22"/>
      <c r="GJ1300" s="22"/>
      <c r="GK1300" s="22"/>
      <c r="GL1300" s="22"/>
      <c r="GM1300" s="22"/>
      <c r="GN1300" s="22"/>
      <c r="GO1300" s="22"/>
      <c r="GP1300" s="22"/>
      <c r="GQ1300" s="22"/>
      <c r="GR1300" s="22"/>
      <c r="GS1300" s="22"/>
      <c r="GT1300" s="22"/>
      <c r="GU1300" s="22"/>
      <c r="GV1300" s="22"/>
      <c r="GW1300" s="22"/>
      <c r="GX1300" s="22"/>
      <c r="GY1300" s="22"/>
      <c r="GZ1300" s="22"/>
      <c r="HA1300" s="22"/>
      <c r="HB1300" s="22"/>
      <c r="HC1300" s="22"/>
      <c r="HD1300" s="22"/>
      <c r="HE1300" s="22"/>
      <c r="HF1300" s="22"/>
      <c r="HG1300" s="22"/>
      <c r="HH1300" s="22"/>
      <c r="HI1300" s="22"/>
      <c r="HJ1300" s="22"/>
      <c r="HK1300" s="22"/>
      <c r="HL1300" s="22"/>
      <c r="HM1300" s="22"/>
      <c r="HN1300" s="22"/>
      <c r="HO1300" s="22"/>
      <c r="HP1300" s="22"/>
      <c r="HQ1300" s="22"/>
      <c r="HR1300" s="22"/>
      <c r="HS1300" s="22"/>
      <c r="HT1300" s="22"/>
      <c r="HU1300" s="22"/>
      <c r="HV1300" s="22"/>
      <c r="HW1300" s="22"/>
      <c r="HX1300" s="22"/>
      <c r="HY1300" s="22"/>
      <c r="HZ1300" s="22"/>
      <c r="IA1300" s="22"/>
      <c r="IB1300" s="22"/>
      <c r="IC1300" s="22"/>
      <c r="ID1300" s="22"/>
      <c r="IE1300" s="22"/>
      <c r="IF1300" s="22"/>
      <c r="IG1300" s="22"/>
      <c r="IH1300" s="22"/>
      <c r="II1300" s="22"/>
      <c r="IJ1300" s="22"/>
      <c r="IK1300" s="22"/>
      <c r="IL1300" s="22"/>
      <c r="IM1300" s="22"/>
      <c r="IN1300" s="22"/>
      <c r="IO1300" s="22"/>
    </row>
    <row r="1301" spans="1:249">
      <c r="A1301" s="32"/>
      <c r="B1301" s="22"/>
      <c r="C1301" s="22"/>
      <c r="D1301" s="22"/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3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  <c r="CC1301" s="22"/>
      <c r="CD1301" s="22"/>
      <c r="CE1301" s="22"/>
      <c r="CF1301" s="22"/>
      <c r="CG1301" s="22"/>
      <c r="CH1301" s="22"/>
      <c r="CI1301" s="22"/>
      <c r="CJ1301" s="22"/>
      <c r="CK1301" s="22"/>
      <c r="CL1301" s="22"/>
      <c r="CM1301" s="22"/>
      <c r="CN1301" s="22"/>
      <c r="CO1301" s="22"/>
      <c r="CP1301" s="22"/>
      <c r="CQ1301" s="22"/>
      <c r="CR1301" s="22"/>
      <c r="CS1301" s="22"/>
      <c r="CT1301" s="22"/>
      <c r="CU1301" s="22"/>
      <c r="CV1301" s="22"/>
      <c r="CW1301" s="22"/>
      <c r="CX1301" s="22"/>
      <c r="CY1301" s="22"/>
      <c r="CZ1301" s="22"/>
      <c r="DA1301" s="22"/>
      <c r="DB1301" s="22"/>
      <c r="DC1301" s="22"/>
      <c r="DD1301" s="22"/>
      <c r="DE1301" s="22"/>
      <c r="DF1301" s="22"/>
      <c r="DG1301" s="22"/>
      <c r="DH1301" s="22"/>
      <c r="DI1301" s="22"/>
      <c r="DJ1301" s="22"/>
      <c r="DK1301" s="22"/>
      <c r="DL1301" s="22"/>
      <c r="DM1301" s="22"/>
      <c r="DN1301" s="22"/>
      <c r="DO1301" s="22"/>
      <c r="DP1301" s="22"/>
      <c r="DQ1301" s="22"/>
      <c r="DR1301" s="22"/>
      <c r="DS1301" s="22"/>
      <c r="DT1301" s="22"/>
      <c r="DU1301" s="22"/>
      <c r="DV1301" s="22"/>
      <c r="DW1301" s="22"/>
      <c r="DX1301" s="22"/>
      <c r="DY1301" s="22"/>
      <c r="DZ1301" s="22"/>
      <c r="EA1301" s="22"/>
      <c r="EB1301" s="22"/>
      <c r="EC1301" s="22"/>
      <c r="ED1301" s="22"/>
      <c r="EE1301" s="22"/>
      <c r="EF1301" s="22"/>
      <c r="EG1301" s="22"/>
      <c r="EH1301" s="22"/>
      <c r="EI1301" s="22"/>
      <c r="EJ1301" s="22"/>
      <c r="EK1301" s="22"/>
      <c r="EL1301" s="22"/>
      <c r="EM1301" s="22"/>
      <c r="EN1301" s="22"/>
      <c r="EO1301" s="22"/>
      <c r="EP1301" s="22"/>
      <c r="EQ1301" s="22"/>
      <c r="ER1301" s="22"/>
      <c r="ES1301" s="22"/>
      <c r="ET1301" s="22"/>
      <c r="EU1301" s="22"/>
      <c r="EV1301" s="22"/>
      <c r="EW1301" s="22"/>
      <c r="EX1301" s="22"/>
      <c r="EY1301" s="22"/>
      <c r="EZ1301" s="22"/>
      <c r="FA1301" s="22"/>
      <c r="FB1301" s="22"/>
      <c r="FC1301" s="22"/>
      <c r="FD1301" s="22"/>
      <c r="FE1301" s="22"/>
      <c r="FF1301" s="22"/>
      <c r="FG1301" s="22"/>
      <c r="FH1301" s="22"/>
      <c r="FI1301" s="22"/>
      <c r="FJ1301" s="22"/>
      <c r="FK1301" s="22"/>
      <c r="FL1301" s="22"/>
      <c r="FM1301" s="22"/>
      <c r="FN1301" s="22"/>
      <c r="FO1301" s="22"/>
      <c r="FP1301" s="22"/>
      <c r="FQ1301" s="22"/>
      <c r="FR1301" s="22"/>
      <c r="FS1301" s="22"/>
      <c r="FT1301" s="22"/>
      <c r="FU1301" s="22"/>
      <c r="FV1301" s="22"/>
      <c r="FW1301" s="22"/>
      <c r="FX1301" s="22"/>
      <c r="FY1301" s="22"/>
      <c r="FZ1301" s="22"/>
      <c r="GA1301" s="22"/>
      <c r="GB1301" s="22"/>
      <c r="GC1301" s="22"/>
      <c r="GD1301" s="22"/>
      <c r="GE1301" s="22"/>
      <c r="GF1301" s="22"/>
      <c r="GG1301" s="22"/>
      <c r="GH1301" s="22"/>
      <c r="GI1301" s="22"/>
      <c r="GJ1301" s="22"/>
      <c r="GK1301" s="22"/>
      <c r="GL1301" s="22"/>
      <c r="GM1301" s="22"/>
      <c r="GN1301" s="22"/>
      <c r="GO1301" s="22"/>
      <c r="GP1301" s="22"/>
      <c r="GQ1301" s="22"/>
      <c r="GR1301" s="22"/>
      <c r="GS1301" s="22"/>
      <c r="GT1301" s="22"/>
      <c r="GU1301" s="22"/>
      <c r="GV1301" s="22"/>
      <c r="GW1301" s="22"/>
      <c r="GX1301" s="22"/>
      <c r="GY1301" s="22"/>
      <c r="GZ1301" s="22"/>
      <c r="HA1301" s="22"/>
      <c r="HB1301" s="22"/>
      <c r="HC1301" s="22"/>
      <c r="HD1301" s="22"/>
      <c r="HE1301" s="22"/>
      <c r="HF1301" s="22"/>
      <c r="HG1301" s="22"/>
      <c r="HH1301" s="22"/>
      <c r="HI1301" s="22"/>
      <c r="HJ1301" s="22"/>
      <c r="HK1301" s="22"/>
      <c r="HL1301" s="22"/>
      <c r="HM1301" s="22"/>
      <c r="HN1301" s="22"/>
      <c r="HO1301" s="22"/>
      <c r="HP1301" s="22"/>
      <c r="HQ1301" s="22"/>
      <c r="HR1301" s="22"/>
      <c r="HS1301" s="22"/>
      <c r="HT1301" s="22"/>
      <c r="HU1301" s="22"/>
      <c r="HV1301" s="22"/>
      <c r="HW1301" s="22"/>
      <c r="HX1301" s="22"/>
      <c r="HY1301" s="22"/>
      <c r="HZ1301" s="22"/>
      <c r="IA1301" s="22"/>
      <c r="IB1301" s="22"/>
      <c r="IC1301" s="22"/>
      <c r="ID1301" s="22"/>
      <c r="IE1301" s="22"/>
      <c r="IF1301" s="22"/>
      <c r="IG1301" s="22"/>
      <c r="IH1301" s="22"/>
      <c r="II1301" s="22"/>
      <c r="IJ1301" s="22"/>
      <c r="IK1301" s="22"/>
      <c r="IL1301" s="22"/>
      <c r="IM1301" s="22"/>
      <c r="IN1301" s="22"/>
      <c r="IO1301" s="22"/>
    </row>
    <row r="1302" spans="1:249">
      <c r="A1302" s="32"/>
      <c r="B1302" s="22"/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D1302" s="3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2"/>
      <c r="CB1302" s="22"/>
      <c r="CC1302" s="22"/>
      <c r="CD1302" s="22"/>
      <c r="CE1302" s="22"/>
      <c r="CF1302" s="22"/>
      <c r="CG1302" s="22"/>
      <c r="CH1302" s="22"/>
      <c r="CI1302" s="22"/>
      <c r="CJ1302" s="22"/>
      <c r="CK1302" s="22"/>
      <c r="CL1302" s="22"/>
      <c r="CM1302" s="22"/>
      <c r="CN1302" s="22"/>
      <c r="CO1302" s="22"/>
      <c r="CP1302" s="22"/>
      <c r="CQ1302" s="22"/>
      <c r="CR1302" s="22"/>
      <c r="CS1302" s="22"/>
      <c r="CT1302" s="22"/>
      <c r="CU1302" s="22"/>
      <c r="CV1302" s="22"/>
      <c r="CW1302" s="22"/>
      <c r="CX1302" s="22"/>
      <c r="CY1302" s="22"/>
      <c r="CZ1302" s="22"/>
      <c r="DA1302" s="22"/>
      <c r="DB1302" s="22"/>
      <c r="DC1302" s="22"/>
      <c r="DD1302" s="22"/>
      <c r="DE1302" s="22"/>
      <c r="DF1302" s="22"/>
      <c r="DG1302" s="22"/>
      <c r="DH1302" s="22"/>
      <c r="DI1302" s="22"/>
      <c r="DJ1302" s="22"/>
      <c r="DK1302" s="22"/>
      <c r="DL1302" s="22"/>
      <c r="DM1302" s="22"/>
      <c r="DN1302" s="22"/>
      <c r="DO1302" s="22"/>
      <c r="DP1302" s="22"/>
      <c r="DQ1302" s="22"/>
      <c r="DR1302" s="22"/>
      <c r="DS1302" s="22"/>
      <c r="DT1302" s="22"/>
      <c r="DU1302" s="22"/>
      <c r="DV1302" s="22"/>
      <c r="DW1302" s="22"/>
      <c r="DX1302" s="22"/>
      <c r="DY1302" s="22"/>
      <c r="DZ1302" s="22"/>
      <c r="EA1302" s="22"/>
      <c r="EB1302" s="22"/>
      <c r="EC1302" s="22"/>
      <c r="ED1302" s="22"/>
      <c r="EE1302" s="22"/>
      <c r="EF1302" s="22"/>
      <c r="EG1302" s="22"/>
      <c r="EH1302" s="22"/>
      <c r="EI1302" s="22"/>
      <c r="EJ1302" s="22"/>
      <c r="EK1302" s="22"/>
      <c r="EL1302" s="22"/>
      <c r="EM1302" s="22"/>
      <c r="EN1302" s="22"/>
      <c r="EO1302" s="22"/>
      <c r="EP1302" s="22"/>
      <c r="EQ1302" s="22"/>
      <c r="ER1302" s="22"/>
      <c r="ES1302" s="22"/>
      <c r="ET1302" s="22"/>
      <c r="EU1302" s="22"/>
      <c r="EV1302" s="22"/>
      <c r="EW1302" s="22"/>
      <c r="EX1302" s="22"/>
      <c r="EY1302" s="22"/>
      <c r="EZ1302" s="22"/>
      <c r="FA1302" s="22"/>
      <c r="FB1302" s="22"/>
      <c r="FC1302" s="22"/>
      <c r="FD1302" s="22"/>
      <c r="FE1302" s="22"/>
      <c r="FF1302" s="22"/>
      <c r="FG1302" s="22"/>
      <c r="FH1302" s="22"/>
      <c r="FI1302" s="22"/>
      <c r="FJ1302" s="22"/>
      <c r="FK1302" s="22"/>
      <c r="FL1302" s="22"/>
      <c r="FM1302" s="22"/>
      <c r="FN1302" s="22"/>
      <c r="FO1302" s="22"/>
      <c r="FP1302" s="22"/>
      <c r="FQ1302" s="22"/>
      <c r="FR1302" s="22"/>
      <c r="FS1302" s="22"/>
      <c r="FT1302" s="22"/>
      <c r="FU1302" s="22"/>
      <c r="FV1302" s="22"/>
      <c r="FW1302" s="22"/>
      <c r="FX1302" s="22"/>
      <c r="FY1302" s="22"/>
      <c r="FZ1302" s="22"/>
      <c r="GA1302" s="22"/>
      <c r="GB1302" s="22"/>
      <c r="GC1302" s="22"/>
      <c r="GD1302" s="22"/>
      <c r="GE1302" s="22"/>
      <c r="GF1302" s="22"/>
      <c r="GG1302" s="22"/>
      <c r="GH1302" s="22"/>
      <c r="GI1302" s="22"/>
      <c r="GJ1302" s="22"/>
      <c r="GK1302" s="22"/>
      <c r="GL1302" s="22"/>
      <c r="GM1302" s="22"/>
      <c r="GN1302" s="22"/>
      <c r="GO1302" s="22"/>
      <c r="GP1302" s="22"/>
      <c r="GQ1302" s="22"/>
      <c r="GR1302" s="22"/>
      <c r="GS1302" s="22"/>
      <c r="GT1302" s="22"/>
      <c r="GU1302" s="22"/>
      <c r="GV1302" s="22"/>
      <c r="GW1302" s="22"/>
      <c r="GX1302" s="22"/>
      <c r="GY1302" s="22"/>
      <c r="GZ1302" s="22"/>
      <c r="HA1302" s="22"/>
      <c r="HB1302" s="22"/>
      <c r="HC1302" s="22"/>
      <c r="HD1302" s="22"/>
      <c r="HE1302" s="22"/>
      <c r="HF1302" s="22"/>
      <c r="HG1302" s="22"/>
      <c r="HH1302" s="22"/>
      <c r="HI1302" s="22"/>
      <c r="HJ1302" s="22"/>
      <c r="HK1302" s="22"/>
      <c r="HL1302" s="22"/>
      <c r="HM1302" s="22"/>
      <c r="HN1302" s="22"/>
      <c r="HO1302" s="22"/>
      <c r="HP1302" s="22"/>
      <c r="HQ1302" s="22"/>
      <c r="HR1302" s="22"/>
      <c r="HS1302" s="22"/>
      <c r="HT1302" s="22"/>
      <c r="HU1302" s="22"/>
      <c r="HV1302" s="22"/>
      <c r="HW1302" s="22"/>
      <c r="HX1302" s="22"/>
      <c r="HY1302" s="22"/>
      <c r="HZ1302" s="22"/>
      <c r="IA1302" s="22"/>
      <c r="IB1302" s="22"/>
      <c r="IC1302" s="22"/>
      <c r="ID1302" s="22"/>
      <c r="IE1302" s="22"/>
      <c r="IF1302" s="22"/>
      <c r="IG1302" s="22"/>
      <c r="IH1302" s="22"/>
      <c r="II1302" s="22"/>
      <c r="IJ1302" s="22"/>
      <c r="IK1302" s="22"/>
      <c r="IL1302" s="22"/>
      <c r="IM1302" s="22"/>
      <c r="IN1302" s="22"/>
      <c r="IO1302" s="22"/>
    </row>
    <row r="1303" spans="1:249">
      <c r="A1303" s="32"/>
      <c r="B1303" s="22"/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3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  <c r="CC1303" s="22"/>
      <c r="CD1303" s="22"/>
      <c r="CE1303" s="22"/>
      <c r="CF1303" s="22"/>
      <c r="CG1303" s="22"/>
      <c r="CH1303" s="22"/>
      <c r="CI1303" s="22"/>
      <c r="CJ1303" s="22"/>
      <c r="CK1303" s="22"/>
      <c r="CL1303" s="22"/>
      <c r="CM1303" s="22"/>
      <c r="CN1303" s="22"/>
      <c r="CO1303" s="22"/>
      <c r="CP1303" s="22"/>
      <c r="CQ1303" s="22"/>
      <c r="CR1303" s="22"/>
      <c r="CS1303" s="22"/>
      <c r="CT1303" s="22"/>
      <c r="CU1303" s="22"/>
      <c r="CV1303" s="22"/>
      <c r="CW1303" s="22"/>
      <c r="CX1303" s="22"/>
      <c r="CY1303" s="22"/>
      <c r="CZ1303" s="22"/>
      <c r="DA1303" s="22"/>
      <c r="DB1303" s="22"/>
      <c r="DC1303" s="22"/>
      <c r="DD1303" s="22"/>
      <c r="DE1303" s="22"/>
      <c r="DF1303" s="22"/>
      <c r="DG1303" s="22"/>
      <c r="DH1303" s="22"/>
      <c r="DI1303" s="22"/>
      <c r="DJ1303" s="22"/>
      <c r="DK1303" s="22"/>
      <c r="DL1303" s="22"/>
      <c r="DM1303" s="22"/>
      <c r="DN1303" s="22"/>
      <c r="DO1303" s="22"/>
      <c r="DP1303" s="22"/>
      <c r="DQ1303" s="22"/>
      <c r="DR1303" s="22"/>
      <c r="DS1303" s="22"/>
      <c r="DT1303" s="22"/>
      <c r="DU1303" s="22"/>
      <c r="DV1303" s="22"/>
      <c r="DW1303" s="22"/>
      <c r="DX1303" s="22"/>
      <c r="DY1303" s="22"/>
      <c r="DZ1303" s="22"/>
      <c r="EA1303" s="22"/>
      <c r="EB1303" s="22"/>
      <c r="EC1303" s="22"/>
      <c r="ED1303" s="22"/>
      <c r="EE1303" s="22"/>
      <c r="EF1303" s="22"/>
      <c r="EG1303" s="22"/>
      <c r="EH1303" s="22"/>
      <c r="EI1303" s="22"/>
      <c r="EJ1303" s="22"/>
      <c r="EK1303" s="22"/>
      <c r="EL1303" s="22"/>
      <c r="EM1303" s="22"/>
      <c r="EN1303" s="22"/>
      <c r="EO1303" s="22"/>
      <c r="EP1303" s="22"/>
      <c r="EQ1303" s="22"/>
      <c r="ER1303" s="22"/>
      <c r="ES1303" s="22"/>
      <c r="ET1303" s="22"/>
      <c r="EU1303" s="22"/>
      <c r="EV1303" s="22"/>
      <c r="EW1303" s="22"/>
      <c r="EX1303" s="22"/>
      <c r="EY1303" s="22"/>
      <c r="EZ1303" s="22"/>
      <c r="FA1303" s="22"/>
      <c r="FB1303" s="22"/>
      <c r="FC1303" s="22"/>
      <c r="FD1303" s="22"/>
      <c r="FE1303" s="22"/>
      <c r="FF1303" s="22"/>
      <c r="FG1303" s="22"/>
      <c r="FH1303" s="22"/>
      <c r="FI1303" s="22"/>
      <c r="FJ1303" s="22"/>
      <c r="FK1303" s="22"/>
      <c r="FL1303" s="22"/>
      <c r="FM1303" s="22"/>
      <c r="FN1303" s="22"/>
      <c r="FO1303" s="22"/>
      <c r="FP1303" s="22"/>
      <c r="FQ1303" s="22"/>
      <c r="FR1303" s="22"/>
      <c r="FS1303" s="22"/>
      <c r="FT1303" s="22"/>
      <c r="FU1303" s="22"/>
      <c r="FV1303" s="22"/>
      <c r="FW1303" s="22"/>
      <c r="FX1303" s="22"/>
      <c r="FY1303" s="22"/>
      <c r="FZ1303" s="22"/>
      <c r="GA1303" s="22"/>
      <c r="GB1303" s="22"/>
      <c r="GC1303" s="22"/>
      <c r="GD1303" s="22"/>
      <c r="GE1303" s="22"/>
      <c r="GF1303" s="22"/>
      <c r="GG1303" s="22"/>
      <c r="GH1303" s="22"/>
      <c r="GI1303" s="22"/>
      <c r="GJ1303" s="22"/>
      <c r="GK1303" s="22"/>
      <c r="GL1303" s="22"/>
      <c r="GM1303" s="22"/>
      <c r="GN1303" s="22"/>
      <c r="GO1303" s="22"/>
      <c r="GP1303" s="22"/>
      <c r="GQ1303" s="22"/>
      <c r="GR1303" s="22"/>
      <c r="GS1303" s="22"/>
      <c r="GT1303" s="22"/>
      <c r="GU1303" s="22"/>
      <c r="GV1303" s="22"/>
      <c r="GW1303" s="22"/>
      <c r="GX1303" s="22"/>
      <c r="GY1303" s="22"/>
      <c r="GZ1303" s="22"/>
      <c r="HA1303" s="22"/>
      <c r="HB1303" s="22"/>
      <c r="HC1303" s="22"/>
      <c r="HD1303" s="22"/>
      <c r="HE1303" s="22"/>
      <c r="HF1303" s="22"/>
      <c r="HG1303" s="22"/>
      <c r="HH1303" s="22"/>
      <c r="HI1303" s="22"/>
      <c r="HJ1303" s="22"/>
      <c r="HK1303" s="22"/>
      <c r="HL1303" s="22"/>
      <c r="HM1303" s="22"/>
      <c r="HN1303" s="22"/>
      <c r="HO1303" s="22"/>
      <c r="HP1303" s="22"/>
      <c r="HQ1303" s="22"/>
      <c r="HR1303" s="22"/>
      <c r="HS1303" s="22"/>
      <c r="HT1303" s="22"/>
      <c r="HU1303" s="22"/>
      <c r="HV1303" s="22"/>
      <c r="HW1303" s="22"/>
      <c r="HX1303" s="22"/>
      <c r="HY1303" s="22"/>
      <c r="HZ1303" s="22"/>
      <c r="IA1303" s="22"/>
      <c r="IB1303" s="22"/>
      <c r="IC1303" s="22"/>
      <c r="ID1303" s="22"/>
      <c r="IE1303" s="22"/>
      <c r="IF1303" s="22"/>
      <c r="IG1303" s="22"/>
      <c r="IH1303" s="22"/>
      <c r="II1303" s="22"/>
      <c r="IJ1303" s="22"/>
      <c r="IK1303" s="22"/>
      <c r="IL1303" s="22"/>
      <c r="IM1303" s="22"/>
      <c r="IN1303" s="22"/>
      <c r="IO1303" s="22"/>
    </row>
    <row r="1304" spans="1:249">
      <c r="A1304" s="32"/>
      <c r="B1304" s="22"/>
      <c r="C1304" s="22"/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3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  <c r="CC1304" s="22"/>
      <c r="CD1304" s="22"/>
      <c r="CE1304" s="22"/>
      <c r="CF1304" s="22"/>
      <c r="CG1304" s="22"/>
      <c r="CH1304" s="22"/>
      <c r="CI1304" s="22"/>
      <c r="CJ1304" s="22"/>
      <c r="CK1304" s="22"/>
      <c r="CL1304" s="22"/>
      <c r="CM1304" s="22"/>
      <c r="CN1304" s="22"/>
      <c r="CO1304" s="22"/>
      <c r="CP1304" s="22"/>
      <c r="CQ1304" s="22"/>
      <c r="CR1304" s="22"/>
      <c r="CS1304" s="22"/>
      <c r="CT1304" s="22"/>
      <c r="CU1304" s="22"/>
      <c r="CV1304" s="22"/>
      <c r="CW1304" s="22"/>
      <c r="CX1304" s="22"/>
      <c r="CY1304" s="22"/>
      <c r="CZ1304" s="22"/>
      <c r="DA1304" s="22"/>
      <c r="DB1304" s="22"/>
      <c r="DC1304" s="22"/>
      <c r="DD1304" s="22"/>
      <c r="DE1304" s="22"/>
      <c r="DF1304" s="22"/>
      <c r="DG1304" s="22"/>
      <c r="DH1304" s="22"/>
      <c r="DI1304" s="22"/>
      <c r="DJ1304" s="22"/>
      <c r="DK1304" s="22"/>
      <c r="DL1304" s="22"/>
      <c r="DM1304" s="22"/>
      <c r="DN1304" s="22"/>
      <c r="DO1304" s="22"/>
      <c r="DP1304" s="22"/>
      <c r="DQ1304" s="22"/>
      <c r="DR1304" s="22"/>
      <c r="DS1304" s="22"/>
      <c r="DT1304" s="22"/>
      <c r="DU1304" s="22"/>
      <c r="DV1304" s="22"/>
      <c r="DW1304" s="22"/>
      <c r="DX1304" s="22"/>
      <c r="DY1304" s="22"/>
      <c r="DZ1304" s="22"/>
      <c r="EA1304" s="22"/>
      <c r="EB1304" s="22"/>
      <c r="EC1304" s="22"/>
      <c r="ED1304" s="22"/>
      <c r="EE1304" s="22"/>
      <c r="EF1304" s="22"/>
      <c r="EG1304" s="22"/>
      <c r="EH1304" s="22"/>
      <c r="EI1304" s="22"/>
      <c r="EJ1304" s="22"/>
      <c r="EK1304" s="22"/>
      <c r="EL1304" s="22"/>
      <c r="EM1304" s="22"/>
      <c r="EN1304" s="22"/>
      <c r="EO1304" s="22"/>
      <c r="EP1304" s="22"/>
      <c r="EQ1304" s="22"/>
      <c r="ER1304" s="22"/>
      <c r="ES1304" s="22"/>
      <c r="ET1304" s="22"/>
      <c r="EU1304" s="22"/>
      <c r="EV1304" s="22"/>
      <c r="EW1304" s="22"/>
      <c r="EX1304" s="22"/>
      <c r="EY1304" s="22"/>
      <c r="EZ1304" s="22"/>
      <c r="FA1304" s="22"/>
      <c r="FB1304" s="22"/>
      <c r="FC1304" s="22"/>
      <c r="FD1304" s="22"/>
      <c r="FE1304" s="22"/>
      <c r="FF1304" s="22"/>
      <c r="FG1304" s="22"/>
      <c r="FH1304" s="22"/>
      <c r="FI1304" s="22"/>
      <c r="FJ1304" s="22"/>
      <c r="FK1304" s="22"/>
      <c r="FL1304" s="22"/>
      <c r="FM1304" s="22"/>
      <c r="FN1304" s="22"/>
      <c r="FO1304" s="22"/>
      <c r="FP1304" s="22"/>
      <c r="FQ1304" s="22"/>
      <c r="FR1304" s="22"/>
      <c r="FS1304" s="22"/>
      <c r="FT1304" s="22"/>
      <c r="FU1304" s="22"/>
      <c r="FV1304" s="22"/>
      <c r="FW1304" s="22"/>
      <c r="FX1304" s="22"/>
      <c r="FY1304" s="22"/>
      <c r="FZ1304" s="22"/>
      <c r="GA1304" s="22"/>
      <c r="GB1304" s="22"/>
      <c r="GC1304" s="22"/>
      <c r="GD1304" s="22"/>
      <c r="GE1304" s="22"/>
      <c r="GF1304" s="22"/>
      <c r="GG1304" s="22"/>
      <c r="GH1304" s="22"/>
      <c r="GI1304" s="22"/>
      <c r="GJ1304" s="22"/>
      <c r="GK1304" s="22"/>
      <c r="GL1304" s="22"/>
      <c r="GM1304" s="22"/>
      <c r="GN1304" s="22"/>
      <c r="GO1304" s="22"/>
      <c r="GP1304" s="22"/>
      <c r="GQ1304" s="22"/>
      <c r="GR1304" s="22"/>
      <c r="GS1304" s="22"/>
      <c r="GT1304" s="22"/>
      <c r="GU1304" s="22"/>
      <c r="GV1304" s="22"/>
      <c r="GW1304" s="22"/>
      <c r="GX1304" s="22"/>
      <c r="GY1304" s="22"/>
      <c r="GZ1304" s="22"/>
      <c r="HA1304" s="22"/>
      <c r="HB1304" s="22"/>
      <c r="HC1304" s="22"/>
      <c r="HD1304" s="22"/>
      <c r="HE1304" s="22"/>
      <c r="HF1304" s="22"/>
      <c r="HG1304" s="22"/>
      <c r="HH1304" s="22"/>
      <c r="HI1304" s="22"/>
      <c r="HJ1304" s="22"/>
      <c r="HK1304" s="22"/>
      <c r="HL1304" s="22"/>
      <c r="HM1304" s="22"/>
      <c r="HN1304" s="22"/>
      <c r="HO1304" s="22"/>
      <c r="HP1304" s="22"/>
      <c r="HQ1304" s="22"/>
      <c r="HR1304" s="22"/>
      <c r="HS1304" s="22"/>
      <c r="HT1304" s="22"/>
      <c r="HU1304" s="22"/>
      <c r="HV1304" s="22"/>
      <c r="HW1304" s="22"/>
      <c r="HX1304" s="22"/>
      <c r="HY1304" s="22"/>
      <c r="HZ1304" s="22"/>
      <c r="IA1304" s="22"/>
      <c r="IB1304" s="22"/>
      <c r="IC1304" s="22"/>
      <c r="ID1304" s="22"/>
      <c r="IE1304" s="22"/>
      <c r="IF1304" s="22"/>
      <c r="IG1304" s="22"/>
      <c r="IH1304" s="22"/>
      <c r="II1304" s="22"/>
      <c r="IJ1304" s="22"/>
      <c r="IK1304" s="22"/>
      <c r="IL1304" s="22"/>
      <c r="IM1304" s="22"/>
      <c r="IN1304" s="22"/>
      <c r="IO1304" s="22"/>
    </row>
    <row r="1305" spans="1:249">
      <c r="A1305" s="32"/>
      <c r="B1305" s="22"/>
      <c r="C1305" s="22"/>
      <c r="D1305" s="22"/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3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2"/>
      <c r="BL1305" s="22"/>
      <c r="BM1305" s="22"/>
      <c r="BN1305" s="22"/>
      <c r="BO1305" s="22"/>
      <c r="BP1305" s="22"/>
      <c r="BQ1305" s="22"/>
      <c r="BR1305" s="22"/>
      <c r="BS1305" s="22"/>
      <c r="BT1305" s="22"/>
      <c r="BU1305" s="22"/>
      <c r="BV1305" s="22"/>
      <c r="BW1305" s="22"/>
      <c r="BX1305" s="22"/>
      <c r="BY1305" s="22"/>
      <c r="BZ1305" s="22"/>
      <c r="CA1305" s="22"/>
      <c r="CB1305" s="22"/>
      <c r="CC1305" s="22"/>
      <c r="CD1305" s="22"/>
      <c r="CE1305" s="22"/>
      <c r="CF1305" s="22"/>
      <c r="CG1305" s="22"/>
      <c r="CH1305" s="22"/>
      <c r="CI1305" s="22"/>
      <c r="CJ1305" s="22"/>
      <c r="CK1305" s="22"/>
      <c r="CL1305" s="22"/>
      <c r="CM1305" s="22"/>
      <c r="CN1305" s="22"/>
      <c r="CO1305" s="22"/>
      <c r="CP1305" s="22"/>
      <c r="CQ1305" s="22"/>
      <c r="CR1305" s="22"/>
      <c r="CS1305" s="22"/>
      <c r="CT1305" s="22"/>
      <c r="CU1305" s="22"/>
      <c r="CV1305" s="22"/>
      <c r="CW1305" s="22"/>
      <c r="CX1305" s="22"/>
      <c r="CY1305" s="22"/>
      <c r="CZ1305" s="22"/>
      <c r="DA1305" s="22"/>
      <c r="DB1305" s="22"/>
      <c r="DC1305" s="22"/>
      <c r="DD1305" s="22"/>
      <c r="DE1305" s="22"/>
      <c r="DF1305" s="22"/>
      <c r="DG1305" s="22"/>
      <c r="DH1305" s="22"/>
      <c r="DI1305" s="22"/>
      <c r="DJ1305" s="22"/>
      <c r="DK1305" s="22"/>
      <c r="DL1305" s="22"/>
      <c r="DM1305" s="22"/>
      <c r="DN1305" s="22"/>
      <c r="DO1305" s="22"/>
      <c r="DP1305" s="22"/>
      <c r="DQ1305" s="22"/>
      <c r="DR1305" s="22"/>
      <c r="DS1305" s="22"/>
      <c r="DT1305" s="22"/>
      <c r="DU1305" s="22"/>
      <c r="DV1305" s="22"/>
      <c r="DW1305" s="22"/>
      <c r="DX1305" s="22"/>
      <c r="DY1305" s="22"/>
      <c r="DZ1305" s="22"/>
      <c r="EA1305" s="22"/>
      <c r="EB1305" s="22"/>
      <c r="EC1305" s="22"/>
      <c r="ED1305" s="22"/>
      <c r="EE1305" s="22"/>
      <c r="EF1305" s="22"/>
      <c r="EG1305" s="22"/>
      <c r="EH1305" s="22"/>
      <c r="EI1305" s="22"/>
      <c r="EJ1305" s="22"/>
      <c r="EK1305" s="22"/>
      <c r="EL1305" s="22"/>
      <c r="EM1305" s="22"/>
      <c r="EN1305" s="22"/>
      <c r="EO1305" s="22"/>
      <c r="EP1305" s="22"/>
      <c r="EQ1305" s="22"/>
      <c r="ER1305" s="22"/>
      <c r="ES1305" s="22"/>
      <c r="ET1305" s="22"/>
      <c r="EU1305" s="22"/>
      <c r="EV1305" s="22"/>
      <c r="EW1305" s="22"/>
      <c r="EX1305" s="22"/>
      <c r="EY1305" s="22"/>
      <c r="EZ1305" s="22"/>
      <c r="FA1305" s="22"/>
      <c r="FB1305" s="22"/>
      <c r="FC1305" s="22"/>
      <c r="FD1305" s="22"/>
      <c r="FE1305" s="22"/>
      <c r="FF1305" s="22"/>
      <c r="FG1305" s="22"/>
      <c r="FH1305" s="22"/>
      <c r="FI1305" s="22"/>
      <c r="FJ1305" s="22"/>
      <c r="FK1305" s="22"/>
      <c r="FL1305" s="22"/>
      <c r="FM1305" s="22"/>
      <c r="FN1305" s="22"/>
      <c r="FO1305" s="22"/>
      <c r="FP1305" s="22"/>
      <c r="FQ1305" s="22"/>
      <c r="FR1305" s="22"/>
      <c r="FS1305" s="22"/>
      <c r="FT1305" s="22"/>
      <c r="FU1305" s="22"/>
      <c r="FV1305" s="22"/>
      <c r="FW1305" s="22"/>
      <c r="FX1305" s="22"/>
      <c r="FY1305" s="22"/>
      <c r="FZ1305" s="22"/>
      <c r="GA1305" s="22"/>
      <c r="GB1305" s="22"/>
      <c r="GC1305" s="22"/>
      <c r="GD1305" s="22"/>
      <c r="GE1305" s="22"/>
      <c r="GF1305" s="22"/>
      <c r="GG1305" s="22"/>
      <c r="GH1305" s="22"/>
      <c r="GI1305" s="22"/>
      <c r="GJ1305" s="22"/>
      <c r="GK1305" s="22"/>
      <c r="GL1305" s="22"/>
      <c r="GM1305" s="22"/>
      <c r="GN1305" s="22"/>
      <c r="GO1305" s="22"/>
      <c r="GP1305" s="22"/>
      <c r="GQ1305" s="22"/>
      <c r="GR1305" s="22"/>
      <c r="GS1305" s="22"/>
      <c r="GT1305" s="22"/>
      <c r="GU1305" s="22"/>
      <c r="GV1305" s="22"/>
      <c r="GW1305" s="22"/>
      <c r="GX1305" s="22"/>
      <c r="GY1305" s="22"/>
      <c r="GZ1305" s="22"/>
      <c r="HA1305" s="22"/>
      <c r="HB1305" s="22"/>
      <c r="HC1305" s="22"/>
      <c r="HD1305" s="22"/>
      <c r="HE1305" s="22"/>
      <c r="HF1305" s="22"/>
      <c r="HG1305" s="22"/>
      <c r="HH1305" s="22"/>
      <c r="HI1305" s="22"/>
      <c r="HJ1305" s="22"/>
      <c r="HK1305" s="22"/>
      <c r="HL1305" s="22"/>
      <c r="HM1305" s="22"/>
      <c r="HN1305" s="22"/>
      <c r="HO1305" s="22"/>
      <c r="HP1305" s="22"/>
      <c r="HQ1305" s="22"/>
      <c r="HR1305" s="22"/>
      <c r="HS1305" s="22"/>
      <c r="HT1305" s="22"/>
      <c r="HU1305" s="22"/>
      <c r="HV1305" s="22"/>
      <c r="HW1305" s="22"/>
      <c r="HX1305" s="22"/>
      <c r="HY1305" s="22"/>
      <c r="HZ1305" s="22"/>
      <c r="IA1305" s="22"/>
      <c r="IB1305" s="22"/>
      <c r="IC1305" s="22"/>
      <c r="ID1305" s="22"/>
      <c r="IE1305" s="22"/>
      <c r="IF1305" s="22"/>
      <c r="IG1305" s="22"/>
      <c r="IH1305" s="22"/>
      <c r="II1305" s="22"/>
      <c r="IJ1305" s="22"/>
      <c r="IK1305" s="22"/>
      <c r="IL1305" s="22"/>
      <c r="IM1305" s="22"/>
      <c r="IN1305" s="22"/>
      <c r="IO1305" s="22"/>
    </row>
    <row r="1306" spans="1:249">
      <c r="A1306" s="32"/>
      <c r="B1306" s="22"/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3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2"/>
      <c r="CB1306" s="22"/>
      <c r="CC1306" s="22"/>
      <c r="CD1306" s="22"/>
      <c r="CE1306" s="22"/>
      <c r="CF1306" s="22"/>
      <c r="CG1306" s="22"/>
      <c r="CH1306" s="22"/>
      <c r="CI1306" s="22"/>
      <c r="CJ1306" s="22"/>
      <c r="CK1306" s="22"/>
      <c r="CL1306" s="22"/>
      <c r="CM1306" s="22"/>
      <c r="CN1306" s="22"/>
      <c r="CO1306" s="22"/>
      <c r="CP1306" s="22"/>
      <c r="CQ1306" s="22"/>
      <c r="CR1306" s="22"/>
      <c r="CS1306" s="22"/>
      <c r="CT1306" s="22"/>
      <c r="CU1306" s="22"/>
      <c r="CV1306" s="22"/>
      <c r="CW1306" s="22"/>
      <c r="CX1306" s="22"/>
      <c r="CY1306" s="22"/>
      <c r="CZ1306" s="22"/>
      <c r="DA1306" s="22"/>
      <c r="DB1306" s="22"/>
      <c r="DC1306" s="22"/>
      <c r="DD1306" s="22"/>
      <c r="DE1306" s="22"/>
      <c r="DF1306" s="22"/>
      <c r="DG1306" s="22"/>
      <c r="DH1306" s="22"/>
      <c r="DI1306" s="22"/>
      <c r="DJ1306" s="22"/>
      <c r="DK1306" s="22"/>
      <c r="DL1306" s="22"/>
      <c r="DM1306" s="22"/>
      <c r="DN1306" s="22"/>
      <c r="DO1306" s="22"/>
      <c r="DP1306" s="22"/>
      <c r="DQ1306" s="22"/>
      <c r="DR1306" s="22"/>
      <c r="DS1306" s="22"/>
      <c r="DT1306" s="22"/>
      <c r="DU1306" s="22"/>
      <c r="DV1306" s="22"/>
      <c r="DW1306" s="22"/>
      <c r="DX1306" s="22"/>
      <c r="DY1306" s="22"/>
      <c r="DZ1306" s="22"/>
      <c r="EA1306" s="22"/>
      <c r="EB1306" s="22"/>
      <c r="EC1306" s="22"/>
      <c r="ED1306" s="22"/>
      <c r="EE1306" s="22"/>
      <c r="EF1306" s="22"/>
      <c r="EG1306" s="22"/>
      <c r="EH1306" s="22"/>
      <c r="EI1306" s="22"/>
      <c r="EJ1306" s="22"/>
      <c r="EK1306" s="22"/>
      <c r="EL1306" s="22"/>
      <c r="EM1306" s="22"/>
      <c r="EN1306" s="22"/>
      <c r="EO1306" s="22"/>
      <c r="EP1306" s="22"/>
      <c r="EQ1306" s="22"/>
      <c r="ER1306" s="22"/>
      <c r="ES1306" s="22"/>
      <c r="ET1306" s="22"/>
      <c r="EU1306" s="22"/>
      <c r="EV1306" s="22"/>
      <c r="EW1306" s="22"/>
      <c r="EX1306" s="22"/>
      <c r="EY1306" s="22"/>
      <c r="EZ1306" s="22"/>
      <c r="FA1306" s="22"/>
      <c r="FB1306" s="22"/>
      <c r="FC1306" s="22"/>
      <c r="FD1306" s="22"/>
      <c r="FE1306" s="22"/>
      <c r="FF1306" s="22"/>
      <c r="FG1306" s="22"/>
      <c r="FH1306" s="22"/>
      <c r="FI1306" s="22"/>
      <c r="FJ1306" s="22"/>
      <c r="FK1306" s="22"/>
      <c r="FL1306" s="22"/>
      <c r="FM1306" s="22"/>
      <c r="FN1306" s="22"/>
      <c r="FO1306" s="22"/>
      <c r="FP1306" s="22"/>
      <c r="FQ1306" s="22"/>
      <c r="FR1306" s="22"/>
      <c r="FS1306" s="22"/>
      <c r="FT1306" s="22"/>
      <c r="FU1306" s="22"/>
      <c r="FV1306" s="22"/>
      <c r="FW1306" s="22"/>
      <c r="FX1306" s="22"/>
      <c r="FY1306" s="22"/>
      <c r="FZ1306" s="22"/>
      <c r="GA1306" s="22"/>
      <c r="GB1306" s="22"/>
      <c r="GC1306" s="22"/>
      <c r="GD1306" s="22"/>
      <c r="GE1306" s="22"/>
      <c r="GF1306" s="22"/>
      <c r="GG1306" s="22"/>
      <c r="GH1306" s="22"/>
      <c r="GI1306" s="22"/>
      <c r="GJ1306" s="22"/>
      <c r="GK1306" s="22"/>
      <c r="GL1306" s="22"/>
      <c r="GM1306" s="22"/>
      <c r="GN1306" s="22"/>
      <c r="GO1306" s="22"/>
      <c r="GP1306" s="22"/>
      <c r="GQ1306" s="22"/>
      <c r="GR1306" s="22"/>
      <c r="GS1306" s="22"/>
      <c r="GT1306" s="22"/>
      <c r="GU1306" s="22"/>
      <c r="GV1306" s="22"/>
      <c r="GW1306" s="22"/>
      <c r="GX1306" s="22"/>
      <c r="GY1306" s="22"/>
      <c r="GZ1306" s="22"/>
      <c r="HA1306" s="22"/>
      <c r="HB1306" s="22"/>
      <c r="HC1306" s="22"/>
      <c r="HD1306" s="22"/>
      <c r="HE1306" s="22"/>
      <c r="HF1306" s="22"/>
      <c r="HG1306" s="22"/>
      <c r="HH1306" s="22"/>
      <c r="HI1306" s="22"/>
      <c r="HJ1306" s="22"/>
      <c r="HK1306" s="22"/>
      <c r="HL1306" s="22"/>
      <c r="HM1306" s="22"/>
      <c r="HN1306" s="22"/>
      <c r="HO1306" s="22"/>
      <c r="HP1306" s="22"/>
      <c r="HQ1306" s="22"/>
      <c r="HR1306" s="22"/>
      <c r="HS1306" s="22"/>
      <c r="HT1306" s="22"/>
      <c r="HU1306" s="22"/>
      <c r="HV1306" s="22"/>
      <c r="HW1306" s="22"/>
      <c r="HX1306" s="22"/>
      <c r="HY1306" s="22"/>
      <c r="HZ1306" s="22"/>
      <c r="IA1306" s="22"/>
      <c r="IB1306" s="22"/>
      <c r="IC1306" s="22"/>
      <c r="ID1306" s="22"/>
      <c r="IE1306" s="22"/>
      <c r="IF1306" s="22"/>
      <c r="IG1306" s="22"/>
      <c r="IH1306" s="22"/>
      <c r="II1306" s="22"/>
      <c r="IJ1306" s="22"/>
      <c r="IK1306" s="22"/>
      <c r="IL1306" s="22"/>
      <c r="IM1306" s="22"/>
      <c r="IN1306" s="22"/>
      <c r="IO1306" s="22"/>
    </row>
    <row r="1307" spans="1:249">
      <c r="A1307" s="32"/>
      <c r="B1307" s="22"/>
      <c r="C1307" s="22"/>
      <c r="D1307" s="22"/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3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2"/>
      <c r="BL1307" s="22"/>
      <c r="BM1307" s="22"/>
      <c r="BN1307" s="22"/>
      <c r="BO1307" s="22"/>
      <c r="BP1307" s="22"/>
      <c r="BQ1307" s="22"/>
      <c r="BR1307" s="22"/>
      <c r="BS1307" s="22"/>
      <c r="BT1307" s="22"/>
      <c r="BU1307" s="22"/>
      <c r="BV1307" s="22"/>
      <c r="BW1307" s="22"/>
      <c r="BX1307" s="22"/>
      <c r="BY1307" s="22"/>
      <c r="BZ1307" s="22"/>
      <c r="CA1307" s="22"/>
      <c r="CB1307" s="22"/>
      <c r="CC1307" s="22"/>
      <c r="CD1307" s="22"/>
      <c r="CE1307" s="22"/>
      <c r="CF1307" s="22"/>
      <c r="CG1307" s="22"/>
      <c r="CH1307" s="22"/>
      <c r="CI1307" s="22"/>
      <c r="CJ1307" s="22"/>
      <c r="CK1307" s="22"/>
      <c r="CL1307" s="22"/>
      <c r="CM1307" s="22"/>
      <c r="CN1307" s="22"/>
      <c r="CO1307" s="22"/>
      <c r="CP1307" s="22"/>
      <c r="CQ1307" s="22"/>
      <c r="CR1307" s="22"/>
      <c r="CS1307" s="22"/>
      <c r="CT1307" s="22"/>
      <c r="CU1307" s="22"/>
      <c r="CV1307" s="22"/>
      <c r="CW1307" s="22"/>
      <c r="CX1307" s="22"/>
      <c r="CY1307" s="22"/>
      <c r="CZ1307" s="22"/>
      <c r="DA1307" s="22"/>
      <c r="DB1307" s="22"/>
      <c r="DC1307" s="22"/>
      <c r="DD1307" s="22"/>
      <c r="DE1307" s="22"/>
      <c r="DF1307" s="22"/>
      <c r="DG1307" s="22"/>
      <c r="DH1307" s="22"/>
      <c r="DI1307" s="22"/>
      <c r="DJ1307" s="22"/>
      <c r="DK1307" s="22"/>
      <c r="DL1307" s="22"/>
      <c r="DM1307" s="22"/>
      <c r="DN1307" s="22"/>
      <c r="DO1307" s="22"/>
      <c r="DP1307" s="22"/>
      <c r="DQ1307" s="22"/>
      <c r="DR1307" s="22"/>
      <c r="DS1307" s="22"/>
      <c r="DT1307" s="22"/>
      <c r="DU1307" s="22"/>
      <c r="DV1307" s="22"/>
      <c r="DW1307" s="22"/>
      <c r="DX1307" s="22"/>
      <c r="DY1307" s="22"/>
      <c r="DZ1307" s="22"/>
      <c r="EA1307" s="22"/>
      <c r="EB1307" s="22"/>
      <c r="EC1307" s="22"/>
      <c r="ED1307" s="22"/>
      <c r="EE1307" s="22"/>
      <c r="EF1307" s="22"/>
      <c r="EG1307" s="22"/>
      <c r="EH1307" s="22"/>
      <c r="EI1307" s="22"/>
      <c r="EJ1307" s="22"/>
      <c r="EK1307" s="22"/>
      <c r="EL1307" s="22"/>
      <c r="EM1307" s="22"/>
      <c r="EN1307" s="22"/>
      <c r="EO1307" s="22"/>
      <c r="EP1307" s="22"/>
      <c r="EQ1307" s="22"/>
      <c r="ER1307" s="22"/>
      <c r="ES1307" s="22"/>
      <c r="ET1307" s="22"/>
      <c r="EU1307" s="22"/>
      <c r="EV1307" s="22"/>
      <c r="EW1307" s="22"/>
      <c r="EX1307" s="22"/>
      <c r="EY1307" s="22"/>
      <c r="EZ1307" s="22"/>
      <c r="FA1307" s="22"/>
      <c r="FB1307" s="22"/>
      <c r="FC1307" s="22"/>
      <c r="FD1307" s="22"/>
      <c r="FE1307" s="22"/>
      <c r="FF1307" s="22"/>
      <c r="FG1307" s="22"/>
      <c r="FH1307" s="22"/>
      <c r="FI1307" s="22"/>
      <c r="FJ1307" s="22"/>
      <c r="FK1307" s="22"/>
      <c r="FL1307" s="22"/>
      <c r="FM1307" s="22"/>
      <c r="FN1307" s="22"/>
      <c r="FO1307" s="22"/>
      <c r="FP1307" s="22"/>
      <c r="FQ1307" s="22"/>
      <c r="FR1307" s="22"/>
      <c r="FS1307" s="22"/>
      <c r="FT1307" s="22"/>
      <c r="FU1307" s="22"/>
      <c r="FV1307" s="22"/>
      <c r="FW1307" s="22"/>
      <c r="FX1307" s="22"/>
      <c r="FY1307" s="22"/>
      <c r="FZ1307" s="22"/>
      <c r="GA1307" s="22"/>
      <c r="GB1307" s="22"/>
      <c r="GC1307" s="22"/>
      <c r="GD1307" s="22"/>
      <c r="GE1307" s="22"/>
      <c r="GF1307" s="22"/>
      <c r="GG1307" s="22"/>
      <c r="GH1307" s="22"/>
      <c r="GI1307" s="22"/>
      <c r="GJ1307" s="22"/>
      <c r="GK1307" s="22"/>
      <c r="GL1307" s="22"/>
      <c r="GM1307" s="22"/>
      <c r="GN1307" s="22"/>
      <c r="GO1307" s="22"/>
      <c r="GP1307" s="22"/>
      <c r="GQ1307" s="22"/>
      <c r="GR1307" s="22"/>
      <c r="GS1307" s="22"/>
      <c r="GT1307" s="22"/>
      <c r="GU1307" s="22"/>
      <c r="GV1307" s="22"/>
      <c r="GW1307" s="22"/>
      <c r="GX1307" s="22"/>
      <c r="GY1307" s="22"/>
      <c r="GZ1307" s="22"/>
      <c r="HA1307" s="22"/>
      <c r="HB1307" s="22"/>
      <c r="HC1307" s="22"/>
      <c r="HD1307" s="22"/>
      <c r="HE1307" s="22"/>
      <c r="HF1307" s="22"/>
      <c r="HG1307" s="22"/>
      <c r="HH1307" s="22"/>
      <c r="HI1307" s="22"/>
      <c r="HJ1307" s="22"/>
      <c r="HK1307" s="22"/>
      <c r="HL1307" s="22"/>
      <c r="HM1307" s="22"/>
      <c r="HN1307" s="22"/>
      <c r="HO1307" s="22"/>
      <c r="HP1307" s="22"/>
      <c r="HQ1307" s="22"/>
      <c r="HR1307" s="22"/>
      <c r="HS1307" s="22"/>
      <c r="HT1307" s="22"/>
      <c r="HU1307" s="22"/>
      <c r="HV1307" s="22"/>
      <c r="HW1307" s="22"/>
      <c r="HX1307" s="22"/>
      <c r="HY1307" s="22"/>
      <c r="HZ1307" s="22"/>
      <c r="IA1307" s="22"/>
      <c r="IB1307" s="22"/>
      <c r="IC1307" s="22"/>
      <c r="ID1307" s="22"/>
      <c r="IE1307" s="22"/>
      <c r="IF1307" s="22"/>
      <c r="IG1307" s="22"/>
      <c r="IH1307" s="22"/>
      <c r="II1307" s="22"/>
      <c r="IJ1307" s="22"/>
      <c r="IK1307" s="22"/>
      <c r="IL1307" s="22"/>
      <c r="IM1307" s="22"/>
      <c r="IN1307" s="22"/>
      <c r="IO1307" s="22"/>
    </row>
    <row r="1308" spans="1:249">
      <c r="A1308" s="32"/>
      <c r="B1308" s="22"/>
      <c r="C1308" s="22"/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3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2"/>
      <c r="CB1308" s="22"/>
      <c r="CC1308" s="22"/>
      <c r="CD1308" s="22"/>
      <c r="CE1308" s="22"/>
      <c r="CF1308" s="22"/>
      <c r="CG1308" s="22"/>
      <c r="CH1308" s="22"/>
      <c r="CI1308" s="22"/>
      <c r="CJ1308" s="22"/>
      <c r="CK1308" s="22"/>
      <c r="CL1308" s="22"/>
      <c r="CM1308" s="22"/>
      <c r="CN1308" s="22"/>
      <c r="CO1308" s="22"/>
      <c r="CP1308" s="22"/>
      <c r="CQ1308" s="22"/>
      <c r="CR1308" s="22"/>
      <c r="CS1308" s="22"/>
      <c r="CT1308" s="22"/>
      <c r="CU1308" s="22"/>
      <c r="CV1308" s="22"/>
      <c r="CW1308" s="22"/>
      <c r="CX1308" s="22"/>
      <c r="CY1308" s="22"/>
      <c r="CZ1308" s="22"/>
      <c r="DA1308" s="22"/>
      <c r="DB1308" s="22"/>
      <c r="DC1308" s="22"/>
      <c r="DD1308" s="22"/>
      <c r="DE1308" s="22"/>
      <c r="DF1308" s="22"/>
      <c r="DG1308" s="22"/>
      <c r="DH1308" s="22"/>
      <c r="DI1308" s="22"/>
      <c r="DJ1308" s="22"/>
      <c r="DK1308" s="22"/>
      <c r="DL1308" s="22"/>
      <c r="DM1308" s="22"/>
      <c r="DN1308" s="22"/>
      <c r="DO1308" s="22"/>
      <c r="DP1308" s="22"/>
      <c r="DQ1308" s="22"/>
      <c r="DR1308" s="22"/>
      <c r="DS1308" s="22"/>
      <c r="DT1308" s="22"/>
      <c r="DU1308" s="22"/>
      <c r="DV1308" s="22"/>
      <c r="DW1308" s="22"/>
      <c r="DX1308" s="22"/>
      <c r="DY1308" s="22"/>
      <c r="DZ1308" s="22"/>
      <c r="EA1308" s="22"/>
      <c r="EB1308" s="22"/>
      <c r="EC1308" s="22"/>
      <c r="ED1308" s="22"/>
      <c r="EE1308" s="22"/>
      <c r="EF1308" s="22"/>
      <c r="EG1308" s="22"/>
      <c r="EH1308" s="22"/>
      <c r="EI1308" s="22"/>
      <c r="EJ1308" s="22"/>
      <c r="EK1308" s="22"/>
      <c r="EL1308" s="22"/>
      <c r="EM1308" s="22"/>
      <c r="EN1308" s="22"/>
      <c r="EO1308" s="22"/>
      <c r="EP1308" s="22"/>
      <c r="EQ1308" s="22"/>
      <c r="ER1308" s="22"/>
      <c r="ES1308" s="22"/>
      <c r="ET1308" s="22"/>
      <c r="EU1308" s="22"/>
      <c r="EV1308" s="22"/>
      <c r="EW1308" s="22"/>
      <c r="EX1308" s="22"/>
      <c r="EY1308" s="22"/>
      <c r="EZ1308" s="22"/>
      <c r="FA1308" s="22"/>
      <c r="FB1308" s="22"/>
      <c r="FC1308" s="22"/>
      <c r="FD1308" s="22"/>
      <c r="FE1308" s="22"/>
      <c r="FF1308" s="22"/>
      <c r="FG1308" s="22"/>
      <c r="FH1308" s="22"/>
      <c r="FI1308" s="22"/>
      <c r="FJ1308" s="22"/>
      <c r="FK1308" s="22"/>
      <c r="FL1308" s="22"/>
      <c r="FM1308" s="22"/>
      <c r="FN1308" s="22"/>
      <c r="FO1308" s="22"/>
      <c r="FP1308" s="22"/>
      <c r="FQ1308" s="22"/>
      <c r="FR1308" s="22"/>
      <c r="FS1308" s="22"/>
      <c r="FT1308" s="22"/>
      <c r="FU1308" s="22"/>
      <c r="FV1308" s="22"/>
      <c r="FW1308" s="22"/>
      <c r="FX1308" s="22"/>
      <c r="FY1308" s="22"/>
      <c r="FZ1308" s="22"/>
      <c r="GA1308" s="22"/>
      <c r="GB1308" s="22"/>
      <c r="GC1308" s="22"/>
      <c r="GD1308" s="22"/>
      <c r="GE1308" s="22"/>
      <c r="GF1308" s="22"/>
      <c r="GG1308" s="22"/>
      <c r="GH1308" s="22"/>
      <c r="GI1308" s="22"/>
      <c r="GJ1308" s="22"/>
      <c r="GK1308" s="22"/>
      <c r="GL1308" s="22"/>
      <c r="GM1308" s="22"/>
      <c r="GN1308" s="22"/>
      <c r="GO1308" s="22"/>
      <c r="GP1308" s="22"/>
      <c r="GQ1308" s="22"/>
      <c r="GR1308" s="22"/>
      <c r="GS1308" s="22"/>
      <c r="GT1308" s="22"/>
      <c r="GU1308" s="22"/>
      <c r="GV1308" s="22"/>
      <c r="GW1308" s="22"/>
      <c r="GX1308" s="22"/>
      <c r="GY1308" s="22"/>
      <c r="GZ1308" s="22"/>
      <c r="HA1308" s="22"/>
      <c r="HB1308" s="22"/>
      <c r="HC1308" s="22"/>
      <c r="HD1308" s="22"/>
      <c r="HE1308" s="22"/>
      <c r="HF1308" s="22"/>
      <c r="HG1308" s="22"/>
      <c r="HH1308" s="22"/>
      <c r="HI1308" s="22"/>
      <c r="HJ1308" s="22"/>
      <c r="HK1308" s="22"/>
      <c r="HL1308" s="22"/>
      <c r="HM1308" s="22"/>
      <c r="HN1308" s="22"/>
      <c r="HO1308" s="22"/>
      <c r="HP1308" s="22"/>
      <c r="HQ1308" s="22"/>
      <c r="HR1308" s="22"/>
      <c r="HS1308" s="22"/>
      <c r="HT1308" s="22"/>
      <c r="HU1308" s="22"/>
      <c r="HV1308" s="22"/>
      <c r="HW1308" s="22"/>
      <c r="HX1308" s="22"/>
      <c r="HY1308" s="22"/>
      <c r="HZ1308" s="22"/>
      <c r="IA1308" s="22"/>
      <c r="IB1308" s="22"/>
      <c r="IC1308" s="22"/>
      <c r="ID1308" s="22"/>
      <c r="IE1308" s="22"/>
      <c r="IF1308" s="22"/>
      <c r="IG1308" s="22"/>
      <c r="IH1308" s="22"/>
      <c r="II1308" s="22"/>
      <c r="IJ1308" s="22"/>
      <c r="IK1308" s="22"/>
      <c r="IL1308" s="22"/>
      <c r="IM1308" s="22"/>
      <c r="IN1308" s="22"/>
      <c r="IO1308" s="22"/>
    </row>
    <row r="1309" spans="1:249">
      <c r="A1309" s="32"/>
      <c r="B1309" s="22"/>
      <c r="C1309" s="22"/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3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2"/>
      <c r="CB1309" s="22"/>
      <c r="CC1309" s="22"/>
      <c r="CD1309" s="22"/>
      <c r="CE1309" s="22"/>
      <c r="CF1309" s="22"/>
      <c r="CG1309" s="22"/>
      <c r="CH1309" s="22"/>
      <c r="CI1309" s="22"/>
      <c r="CJ1309" s="22"/>
      <c r="CK1309" s="22"/>
      <c r="CL1309" s="22"/>
      <c r="CM1309" s="22"/>
      <c r="CN1309" s="22"/>
      <c r="CO1309" s="22"/>
      <c r="CP1309" s="22"/>
      <c r="CQ1309" s="22"/>
      <c r="CR1309" s="22"/>
      <c r="CS1309" s="22"/>
      <c r="CT1309" s="22"/>
      <c r="CU1309" s="22"/>
      <c r="CV1309" s="22"/>
      <c r="CW1309" s="22"/>
      <c r="CX1309" s="22"/>
      <c r="CY1309" s="22"/>
      <c r="CZ1309" s="22"/>
      <c r="DA1309" s="22"/>
      <c r="DB1309" s="22"/>
      <c r="DC1309" s="22"/>
      <c r="DD1309" s="22"/>
      <c r="DE1309" s="22"/>
      <c r="DF1309" s="22"/>
      <c r="DG1309" s="22"/>
      <c r="DH1309" s="22"/>
      <c r="DI1309" s="22"/>
      <c r="DJ1309" s="22"/>
      <c r="DK1309" s="22"/>
      <c r="DL1309" s="22"/>
      <c r="DM1309" s="22"/>
      <c r="DN1309" s="22"/>
      <c r="DO1309" s="22"/>
      <c r="DP1309" s="22"/>
      <c r="DQ1309" s="22"/>
      <c r="DR1309" s="22"/>
      <c r="DS1309" s="22"/>
      <c r="DT1309" s="22"/>
      <c r="DU1309" s="22"/>
      <c r="DV1309" s="22"/>
      <c r="DW1309" s="22"/>
      <c r="DX1309" s="22"/>
      <c r="DY1309" s="22"/>
      <c r="DZ1309" s="22"/>
      <c r="EA1309" s="22"/>
      <c r="EB1309" s="22"/>
      <c r="EC1309" s="22"/>
      <c r="ED1309" s="22"/>
      <c r="EE1309" s="22"/>
      <c r="EF1309" s="22"/>
      <c r="EG1309" s="22"/>
      <c r="EH1309" s="22"/>
      <c r="EI1309" s="22"/>
      <c r="EJ1309" s="22"/>
      <c r="EK1309" s="22"/>
      <c r="EL1309" s="22"/>
      <c r="EM1309" s="22"/>
      <c r="EN1309" s="22"/>
      <c r="EO1309" s="22"/>
      <c r="EP1309" s="22"/>
      <c r="EQ1309" s="22"/>
      <c r="ER1309" s="22"/>
      <c r="ES1309" s="22"/>
      <c r="ET1309" s="22"/>
      <c r="EU1309" s="22"/>
      <c r="EV1309" s="22"/>
      <c r="EW1309" s="22"/>
      <c r="EX1309" s="22"/>
      <c r="EY1309" s="22"/>
      <c r="EZ1309" s="22"/>
      <c r="FA1309" s="22"/>
      <c r="FB1309" s="22"/>
      <c r="FC1309" s="22"/>
      <c r="FD1309" s="22"/>
      <c r="FE1309" s="22"/>
      <c r="FF1309" s="22"/>
      <c r="FG1309" s="22"/>
      <c r="FH1309" s="22"/>
      <c r="FI1309" s="22"/>
      <c r="FJ1309" s="22"/>
      <c r="FK1309" s="22"/>
      <c r="FL1309" s="22"/>
      <c r="FM1309" s="22"/>
      <c r="FN1309" s="22"/>
      <c r="FO1309" s="22"/>
      <c r="FP1309" s="22"/>
      <c r="FQ1309" s="22"/>
      <c r="FR1309" s="22"/>
      <c r="FS1309" s="22"/>
      <c r="FT1309" s="22"/>
      <c r="FU1309" s="22"/>
      <c r="FV1309" s="22"/>
      <c r="FW1309" s="22"/>
      <c r="FX1309" s="22"/>
      <c r="FY1309" s="22"/>
      <c r="FZ1309" s="22"/>
      <c r="GA1309" s="22"/>
      <c r="GB1309" s="22"/>
      <c r="GC1309" s="22"/>
      <c r="GD1309" s="22"/>
      <c r="GE1309" s="22"/>
      <c r="GF1309" s="22"/>
      <c r="GG1309" s="22"/>
      <c r="GH1309" s="22"/>
      <c r="GI1309" s="22"/>
      <c r="GJ1309" s="22"/>
      <c r="GK1309" s="22"/>
      <c r="GL1309" s="22"/>
      <c r="GM1309" s="22"/>
      <c r="GN1309" s="22"/>
      <c r="GO1309" s="22"/>
      <c r="GP1309" s="22"/>
      <c r="GQ1309" s="22"/>
      <c r="GR1309" s="22"/>
      <c r="GS1309" s="22"/>
      <c r="GT1309" s="22"/>
      <c r="GU1309" s="22"/>
      <c r="GV1309" s="22"/>
      <c r="GW1309" s="22"/>
      <c r="GX1309" s="22"/>
      <c r="GY1309" s="22"/>
      <c r="GZ1309" s="22"/>
      <c r="HA1309" s="22"/>
      <c r="HB1309" s="22"/>
      <c r="HC1309" s="22"/>
      <c r="HD1309" s="22"/>
      <c r="HE1309" s="22"/>
      <c r="HF1309" s="22"/>
      <c r="HG1309" s="22"/>
      <c r="HH1309" s="22"/>
      <c r="HI1309" s="22"/>
      <c r="HJ1309" s="22"/>
      <c r="HK1309" s="22"/>
      <c r="HL1309" s="22"/>
      <c r="HM1309" s="22"/>
      <c r="HN1309" s="22"/>
      <c r="HO1309" s="22"/>
      <c r="HP1309" s="22"/>
      <c r="HQ1309" s="22"/>
      <c r="HR1309" s="22"/>
      <c r="HS1309" s="22"/>
      <c r="HT1309" s="22"/>
      <c r="HU1309" s="22"/>
      <c r="HV1309" s="22"/>
      <c r="HW1309" s="22"/>
      <c r="HX1309" s="22"/>
      <c r="HY1309" s="22"/>
      <c r="HZ1309" s="22"/>
      <c r="IA1309" s="22"/>
      <c r="IB1309" s="22"/>
      <c r="IC1309" s="22"/>
      <c r="ID1309" s="22"/>
      <c r="IE1309" s="22"/>
      <c r="IF1309" s="22"/>
      <c r="IG1309" s="22"/>
      <c r="IH1309" s="22"/>
      <c r="II1309" s="22"/>
      <c r="IJ1309" s="22"/>
      <c r="IK1309" s="22"/>
      <c r="IL1309" s="22"/>
      <c r="IM1309" s="22"/>
      <c r="IN1309" s="22"/>
      <c r="IO1309" s="22"/>
    </row>
    <row r="1310" spans="1:249">
      <c r="A1310" s="32"/>
      <c r="B1310" s="22"/>
      <c r="C1310" s="22"/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3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2"/>
      <c r="BL1310" s="22"/>
      <c r="BM1310" s="22"/>
      <c r="BN1310" s="22"/>
      <c r="BO1310" s="22"/>
      <c r="BP1310" s="22"/>
      <c r="BQ1310" s="22"/>
      <c r="BR1310" s="22"/>
      <c r="BS1310" s="22"/>
      <c r="BT1310" s="22"/>
      <c r="BU1310" s="22"/>
      <c r="BV1310" s="22"/>
      <c r="BW1310" s="22"/>
      <c r="BX1310" s="22"/>
      <c r="BY1310" s="22"/>
      <c r="BZ1310" s="22"/>
      <c r="CA1310" s="22"/>
      <c r="CB1310" s="22"/>
      <c r="CC1310" s="22"/>
      <c r="CD1310" s="22"/>
      <c r="CE1310" s="22"/>
      <c r="CF1310" s="22"/>
      <c r="CG1310" s="22"/>
      <c r="CH1310" s="22"/>
      <c r="CI1310" s="22"/>
      <c r="CJ1310" s="22"/>
      <c r="CK1310" s="22"/>
      <c r="CL1310" s="22"/>
      <c r="CM1310" s="22"/>
      <c r="CN1310" s="22"/>
      <c r="CO1310" s="22"/>
      <c r="CP1310" s="22"/>
      <c r="CQ1310" s="22"/>
      <c r="CR1310" s="22"/>
      <c r="CS1310" s="22"/>
      <c r="CT1310" s="22"/>
      <c r="CU1310" s="22"/>
      <c r="CV1310" s="22"/>
      <c r="CW1310" s="22"/>
      <c r="CX1310" s="22"/>
      <c r="CY1310" s="22"/>
      <c r="CZ1310" s="22"/>
      <c r="DA1310" s="22"/>
      <c r="DB1310" s="22"/>
      <c r="DC1310" s="22"/>
      <c r="DD1310" s="22"/>
      <c r="DE1310" s="22"/>
      <c r="DF1310" s="22"/>
      <c r="DG1310" s="22"/>
      <c r="DH1310" s="22"/>
      <c r="DI1310" s="22"/>
      <c r="DJ1310" s="22"/>
      <c r="DK1310" s="22"/>
      <c r="DL1310" s="22"/>
      <c r="DM1310" s="22"/>
      <c r="DN1310" s="22"/>
      <c r="DO1310" s="22"/>
      <c r="DP1310" s="22"/>
      <c r="DQ1310" s="22"/>
      <c r="DR1310" s="22"/>
      <c r="DS1310" s="22"/>
      <c r="DT1310" s="22"/>
      <c r="DU1310" s="22"/>
      <c r="DV1310" s="22"/>
      <c r="DW1310" s="22"/>
      <c r="DX1310" s="22"/>
      <c r="DY1310" s="22"/>
      <c r="DZ1310" s="22"/>
      <c r="EA1310" s="22"/>
      <c r="EB1310" s="22"/>
      <c r="EC1310" s="22"/>
      <c r="ED1310" s="22"/>
      <c r="EE1310" s="22"/>
      <c r="EF1310" s="22"/>
      <c r="EG1310" s="22"/>
      <c r="EH1310" s="22"/>
      <c r="EI1310" s="22"/>
      <c r="EJ1310" s="22"/>
      <c r="EK1310" s="22"/>
      <c r="EL1310" s="22"/>
      <c r="EM1310" s="22"/>
      <c r="EN1310" s="22"/>
      <c r="EO1310" s="22"/>
      <c r="EP1310" s="22"/>
      <c r="EQ1310" s="22"/>
      <c r="ER1310" s="22"/>
      <c r="ES1310" s="22"/>
      <c r="ET1310" s="22"/>
      <c r="EU1310" s="22"/>
      <c r="EV1310" s="22"/>
      <c r="EW1310" s="22"/>
      <c r="EX1310" s="22"/>
      <c r="EY1310" s="22"/>
      <c r="EZ1310" s="22"/>
      <c r="FA1310" s="22"/>
      <c r="FB1310" s="22"/>
      <c r="FC1310" s="22"/>
      <c r="FD1310" s="22"/>
      <c r="FE1310" s="22"/>
      <c r="FF1310" s="22"/>
      <c r="FG1310" s="22"/>
      <c r="FH1310" s="22"/>
      <c r="FI1310" s="22"/>
      <c r="FJ1310" s="22"/>
      <c r="FK1310" s="22"/>
      <c r="FL1310" s="22"/>
      <c r="FM1310" s="22"/>
      <c r="FN1310" s="22"/>
      <c r="FO1310" s="22"/>
      <c r="FP1310" s="22"/>
      <c r="FQ1310" s="22"/>
      <c r="FR1310" s="22"/>
      <c r="FS1310" s="22"/>
      <c r="FT1310" s="22"/>
      <c r="FU1310" s="22"/>
      <c r="FV1310" s="22"/>
      <c r="FW1310" s="22"/>
      <c r="FX1310" s="22"/>
      <c r="FY1310" s="22"/>
      <c r="FZ1310" s="22"/>
      <c r="GA1310" s="22"/>
      <c r="GB1310" s="22"/>
      <c r="GC1310" s="22"/>
      <c r="GD1310" s="22"/>
      <c r="GE1310" s="22"/>
      <c r="GF1310" s="22"/>
      <c r="GG1310" s="22"/>
      <c r="GH1310" s="22"/>
      <c r="GI1310" s="22"/>
      <c r="GJ1310" s="22"/>
      <c r="GK1310" s="22"/>
      <c r="GL1310" s="22"/>
      <c r="GM1310" s="22"/>
      <c r="GN1310" s="22"/>
      <c r="GO1310" s="22"/>
      <c r="GP1310" s="22"/>
      <c r="GQ1310" s="22"/>
      <c r="GR1310" s="22"/>
      <c r="GS1310" s="22"/>
      <c r="GT1310" s="22"/>
      <c r="GU1310" s="22"/>
      <c r="GV1310" s="22"/>
      <c r="GW1310" s="22"/>
      <c r="GX1310" s="22"/>
      <c r="GY1310" s="22"/>
      <c r="GZ1310" s="22"/>
      <c r="HA1310" s="22"/>
      <c r="HB1310" s="22"/>
      <c r="HC1310" s="22"/>
      <c r="HD1310" s="22"/>
      <c r="HE1310" s="22"/>
      <c r="HF1310" s="22"/>
      <c r="HG1310" s="22"/>
      <c r="HH1310" s="22"/>
      <c r="HI1310" s="22"/>
      <c r="HJ1310" s="22"/>
      <c r="HK1310" s="22"/>
      <c r="HL1310" s="22"/>
      <c r="HM1310" s="22"/>
      <c r="HN1310" s="22"/>
      <c r="HO1310" s="22"/>
      <c r="HP1310" s="22"/>
      <c r="HQ1310" s="22"/>
      <c r="HR1310" s="22"/>
      <c r="HS1310" s="22"/>
      <c r="HT1310" s="22"/>
      <c r="HU1310" s="22"/>
      <c r="HV1310" s="22"/>
      <c r="HW1310" s="22"/>
      <c r="HX1310" s="22"/>
      <c r="HY1310" s="22"/>
      <c r="HZ1310" s="22"/>
      <c r="IA1310" s="22"/>
      <c r="IB1310" s="22"/>
      <c r="IC1310" s="22"/>
      <c r="ID1310" s="22"/>
      <c r="IE1310" s="22"/>
      <c r="IF1310" s="22"/>
      <c r="IG1310" s="22"/>
      <c r="IH1310" s="22"/>
      <c r="II1310" s="22"/>
      <c r="IJ1310" s="22"/>
      <c r="IK1310" s="22"/>
      <c r="IL1310" s="22"/>
      <c r="IM1310" s="22"/>
      <c r="IN1310" s="22"/>
      <c r="IO1310" s="22"/>
    </row>
    <row r="1311" spans="1:249">
      <c r="A1311" s="32"/>
      <c r="B1311" s="22"/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3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2"/>
      <c r="CB1311" s="22"/>
      <c r="CC1311" s="22"/>
      <c r="CD1311" s="22"/>
      <c r="CE1311" s="22"/>
      <c r="CF1311" s="22"/>
      <c r="CG1311" s="22"/>
      <c r="CH1311" s="22"/>
      <c r="CI1311" s="22"/>
      <c r="CJ1311" s="22"/>
      <c r="CK1311" s="22"/>
      <c r="CL1311" s="22"/>
      <c r="CM1311" s="22"/>
      <c r="CN1311" s="22"/>
      <c r="CO1311" s="22"/>
      <c r="CP1311" s="22"/>
      <c r="CQ1311" s="22"/>
      <c r="CR1311" s="22"/>
      <c r="CS1311" s="22"/>
      <c r="CT1311" s="22"/>
      <c r="CU1311" s="22"/>
      <c r="CV1311" s="22"/>
      <c r="CW1311" s="22"/>
      <c r="CX1311" s="22"/>
      <c r="CY1311" s="22"/>
      <c r="CZ1311" s="22"/>
      <c r="DA1311" s="22"/>
      <c r="DB1311" s="22"/>
      <c r="DC1311" s="22"/>
      <c r="DD1311" s="22"/>
      <c r="DE1311" s="22"/>
      <c r="DF1311" s="22"/>
      <c r="DG1311" s="22"/>
      <c r="DH1311" s="22"/>
      <c r="DI1311" s="22"/>
      <c r="DJ1311" s="22"/>
      <c r="DK1311" s="22"/>
      <c r="DL1311" s="22"/>
      <c r="DM1311" s="22"/>
      <c r="DN1311" s="22"/>
      <c r="DO1311" s="22"/>
      <c r="DP1311" s="22"/>
      <c r="DQ1311" s="22"/>
      <c r="DR1311" s="22"/>
      <c r="DS1311" s="22"/>
      <c r="DT1311" s="22"/>
      <c r="DU1311" s="22"/>
      <c r="DV1311" s="22"/>
      <c r="DW1311" s="22"/>
      <c r="DX1311" s="22"/>
      <c r="DY1311" s="22"/>
      <c r="DZ1311" s="22"/>
      <c r="EA1311" s="22"/>
      <c r="EB1311" s="22"/>
      <c r="EC1311" s="22"/>
      <c r="ED1311" s="22"/>
      <c r="EE1311" s="22"/>
      <c r="EF1311" s="22"/>
      <c r="EG1311" s="22"/>
      <c r="EH1311" s="22"/>
      <c r="EI1311" s="22"/>
      <c r="EJ1311" s="22"/>
      <c r="EK1311" s="22"/>
      <c r="EL1311" s="22"/>
      <c r="EM1311" s="22"/>
      <c r="EN1311" s="22"/>
      <c r="EO1311" s="22"/>
      <c r="EP1311" s="22"/>
      <c r="EQ1311" s="22"/>
      <c r="ER1311" s="22"/>
      <c r="ES1311" s="22"/>
      <c r="ET1311" s="22"/>
      <c r="EU1311" s="22"/>
      <c r="EV1311" s="22"/>
      <c r="EW1311" s="22"/>
      <c r="EX1311" s="22"/>
      <c r="EY1311" s="22"/>
      <c r="EZ1311" s="22"/>
      <c r="FA1311" s="22"/>
      <c r="FB1311" s="22"/>
      <c r="FC1311" s="22"/>
      <c r="FD1311" s="22"/>
      <c r="FE1311" s="22"/>
      <c r="FF1311" s="22"/>
      <c r="FG1311" s="22"/>
      <c r="FH1311" s="22"/>
      <c r="FI1311" s="22"/>
      <c r="FJ1311" s="22"/>
      <c r="FK1311" s="22"/>
      <c r="FL1311" s="22"/>
      <c r="FM1311" s="22"/>
      <c r="FN1311" s="22"/>
      <c r="FO1311" s="22"/>
      <c r="FP1311" s="22"/>
      <c r="FQ1311" s="22"/>
      <c r="FR1311" s="22"/>
      <c r="FS1311" s="22"/>
      <c r="FT1311" s="22"/>
      <c r="FU1311" s="22"/>
      <c r="FV1311" s="22"/>
      <c r="FW1311" s="22"/>
      <c r="FX1311" s="22"/>
      <c r="FY1311" s="22"/>
      <c r="FZ1311" s="22"/>
      <c r="GA1311" s="22"/>
      <c r="GB1311" s="22"/>
      <c r="GC1311" s="22"/>
      <c r="GD1311" s="22"/>
      <c r="GE1311" s="22"/>
      <c r="GF1311" s="22"/>
      <c r="GG1311" s="22"/>
      <c r="GH1311" s="22"/>
      <c r="GI1311" s="22"/>
      <c r="GJ1311" s="22"/>
      <c r="GK1311" s="22"/>
      <c r="GL1311" s="22"/>
      <c r="GM1311" s="22"/>
      <c r="GN1311" s="22"/>
      <c r="GO1311" s="22"/>
      <c r="GP1311" s="22"/>
      <c r="GQ1311" s="22"/>
      <c r="GR1311" s="22"/>
      <c r="GS1311" s="22"/>
      <c r="GT1311" s="22"/>
      <c r="GU1311" s="22"/>
      <c r="GV1311" s="22"/>
      <c r="GW1311" s="22"/>
      <c r="GX1311" s="22"/>
      <c r="GY1311" s="22"/>
      <c r="GZ1311" s="22"/>
      <c r="HA1311" s="22"/>
      <c r="HB1311" s="22"/>
      <c r="HC1311" s="22"/>
      <c r="HD1311" s="22"/>
      <c r="HE1311" s="22"/>
      <c r="HF1311" s="22"/>
      <c r="HG1311" s="22"/>
      <c r="HH1311" s="22"/>
      <c r="HI1311" s="22"/>
      <c r="HJ1311" s="22"/>
      <c r="HK1311" s="22"/>
      <c r="HL1311" s="22"/>
      <c r="HM1311" s="22"/>
      <c r="HN1311" s="22"/>
      <c r="HO1311" s="22"/>
      <c r="HP1311" s="22"/>
      <c r="HQ1311" s="22"/>
      <c r="HR1311" s="22"/>
      <c r="HS1311" s="22"/>
      <c r="HT1311" s="22"/>
      <c r="HU1311" s="22"/>
      <c r="HV1311" s="22"/>
      <c r="HW1311" s="22"/>
      <c r="HX1311" s="22"/>
      <c r="HY1311" s="22"/>
      <c r="HZ1311" s="22"/>
      <c r="IA1311" s="22"/>
      <c r="IB1311" s="22"/>
      <c r="IC1311" s="22"/>
      <c r="ID1311" s="22"/>
      <c r="IE1311" s="22"/>
      <c r="IF1311" s="22"/>
      <c r="IG1311" s="22"/>
      <c r="IH1311" s="22"/>
      <c r="II1311" s="22"/>
      <c r="IJ1311" s="22"/>
      <c r="IK1311" s="22"/>
      <c r="IL1311" s="22"/>
      <c r="IM1311" s="22"/>
      <c r="IN1311" s="22"/>
      <c r="IO1311" s="22"/>
    </row>
    <row r="1312" spans="1:249">
      <c r="A1312" s="32"/>
      <c r="B1312" s="22"/>
      <c r="C1312" s="22"/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3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2"/>
      <c r="CB1312" s="22"/>
      <c r="CC1312" s="22"/>
      <c r="CD1312" s="22"/>
      <c r="CE1312" s="22"/>
      <c r="CF1312" s="22"/>
      <c r="CG1312" s="22"/>
      <c r="CH1312" s="22"/>
      <c r="CI1312" s="22"/>
      <c r="CJ1312" s="22"/>
      <c r="CK1312" s="22"/>
      <c r="CL1312" s="22"/>
      <c r="CM1312" s="22"/>
      <c r="CN1312" s="22"/>
      <c r="CO1312" s="22"/>
      <c r="CP1312" s="22"/>
      <c r="CQ1312" s="22"/>
      <c r="CR1312" s="22"/>
      <c r="CS1312" s="22"/>
      <c r="CT1312" s="22"/>
      <c r="CU1312" s="22"/>
      <c r="CV1312" s="22"/>
      <c r="CW1312" s="22"/>
      <c r="CX1312" s="22"/>
      <c r="CY1312" s="22"/>
      <c r="CZ1312" s="22"/>
      <c r="DA1312" s="22"/>
      <c r="DB1312" s="22"/>
      <c r="DC1312" s="22"/>
      <c r="DD1312" s="22"/>
      <c r="DE1312" s="22"/>
      <c r="DF1312" s="22"/>
      <c r="DG1312" s="22"/>
      <c r="DH1312" s="22"/>
      <c r="DI1312" s="22"/>
      <c r="DJ1312" s="22"/>
      <c r="DK1312" s="22"/>
      <c r="DL1312" s="22"/>
      <c r="DM1312" s="22"/>
      <c r="DN1312" s="22"/>
      <c r="DO1312" s="22"/>
      <c r="DP1312" s="22"/>
      <c r="DQ1312" s="22"/>
      <c r="DR1312" s="22"/>
      <c r="DS1312" s="22"/>
      <c r="DT1312" s="22"/>
      <c r="DU1312" s="22"/>
      <c r="DV1312" s="22"/>
      <c r="DW1312" s="22"/>
      <c r="DX1312" s="22"/>
      <c r="DY1312" s="22"/>
      <c r="DZ1312" s="22"/>
      <c r="EA1312" s="22"/>
      <c r="EB1312" s="22"/>
      <c r="EC1312" s="22"/>
      <c r="ED1312" s="22"/>
      <c r="EE1312" s="22"/>
      <c r="EF1312" s="22"/>
      <c r="EG1312" s="22"/>
      <c r="EH1312" s="22"/>
      <c r="EI1312" s="22"/>
      <c r="EJ1312" s="22"/>
      <c r="EK1312" s="22"/>
      <c r="EL1312" s="22"/>
      <c r="EM1312" s="22"/>
      <c r="EN1312" s="22"/>
      <c r="EO1312" s="22"/>
      <c r="EP1312" s="22"/>
      <c r="EQ1312" s="22"/>
      <c r="ER1312" s="22"/>
      <c r="ES1312" s="22"/>
      <c r="ET1312" s="22"/>
      <c r="EU1312" s="22"/>
      <c r="EV1312" s="22"/>
      <c r="EW1312" s="22"/>
      <c r="EX1312" s="22"/>
      <c r="EY1312" s="22"/>
      <c r="EZ1312" s="22"/>
      <c r="FA1312" s="22"/>
      <c r="FB1312" s="22"/>
      <c r="FC1312" s="22"/>
      <c r="FD1312" s="22"/>
      <c r="FE1312" s="22"/>
      <c r="FF1312" s="22"/>
      <c r="FG1312" s="22"/>
      <c r="FH1312" s="22"/>
      <c r="FI1312" s="22"/>
      <c r="FJ1312" s="22"/>
      <c r="FK1312" s="22"/>
      <c r="FL1312" s="22"/>
      <c r="FM1312" s="22"/>
      <c r="FN1312" s="22"/>
      <c r="FO1312" s="22"/>
      <c r="FP1312" s="22"/>
      <c r="FQ1312" s="22"/>
      <c r="FR1312" s="22"/>
      <c r="FS1312" s="22"/>
      <c r="FT1312" s="22"/>
      <c r="FU1312" s="22"/>
      <c r="FV1312" s="22"/>
      <c r="FW1312" s="22"/>
      <c r="FX1312" s="22"/>
      <c r="FY1312" s="22"/>
      <c r="FZ1312" s="22"/>
      <c r="GA1312" s="22"/>
      <c r="GB1312" s="22"/>
      <c r="GC1312" s="22"/>
      <c r="GD1312" s="22"/>
      <c r="GE1312" s="22"/>
      <c r="GF1312" s="22"/>
      <c r="GG1312" s="22"/>
      <c r="GH1312" s="22"/>
      <c r="GI1312" s="22"/>
      <c r="GJ1312" s="22"/>
      <c r="GK1312" s="22"/>
      <c r="GL1312" s="22"/>
      <c r="GM1312" s="22"/>
      <c r="GN1312" s="22"/>
      <c r="GO1312" s="22"/>
      <c r="GP1312" s="22"/>
      <c r="GQ1312" s="22"/>
      <c r="GR1312" s="22"/>
      <c r="GS1312" s="22"/>
      <c r="GT1312" s="22"/>
      <c r="GU1312" s="22"/>
      <c r="GV1312" s="22"/>
      <c r="GW1312" s="22"/>
      <c r="GX1312" s="22"/>
      <c r="GY1312" s="22"/>
      <c r="GZ1312" s="22"/>
      <c r="HA1312" s="22"/>
      <c r="HB1312" s="22"/>
      <c r="HC1312" s="22"/>
      <c r="HD1312" s="22"/>
      <c r="HE1312" s="22"/>
      <c r="HF1312" s="22"/>
      <c r="HG1312" s="22"/>
      <c r="HH1312" s="22"/>
      <c r="HI1312" s="22"/>
      <c r="HJ1312" s="22"/>
      <c r="HK1312" s="22"/>
      <c r="HL1312" s="22"/>
      <c r="HM1312" s="22"/>
      <c r="HN1312" s="22"/>
      <c r="HO1312" s="22"/>
      <c r="HP1312" s="22"/>
      <c r="HQ1312" s="22"/>
      <c r="HR1312" s="22"/>
      <c r="HS1312" s="22"/>
      <c r="HT1312" s="22"/>
      <c r="HU1312" s="22"/>
      <c r="HV1312" s="22"/>
      <c r="HW1312" s="22"/>
      <c r="HX1312" s="22"/>
      <c r="HY1312" s="22"/>
      <c r="HZ1312" s="22"/>
      <c r="IA1312" s="22"/>
      <c r="IB1312" s="22"/>
      <c r="IC1312" s="22"/>
      <c r="ID1312" s="22"/>
      <c r="IE1312" s="22"/>
      <c r="IF1312" s="22"/>
      <c r="IG1312" s="22"/>
      <c r="IH1312" s="22"/>
      <c r="II1312" s="22"/>
      <c r="IJ1312" s="22"/>
      <c r="IK1312" s="22"/>
      <c r="IL1312" s="22"/>
      <c r="IM1312" s="22"/>
      <c r="IN1312" s="22"/>
      <c r="IO1312" s="22"/>
    </row>
    <row r="1313" spans="1:249">
      <c r="A1313" s="32"/>
      <c r="B1313" s="22"/>
      <c r="C1313" s="22"/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3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  <c r="CC1313" s="22"/>
      <c r="CD1313" s="22"/>
      <c r="CE1313" s="22"/>
      <c r="CF1313" s="22"/>
      <c r="CG1313" s="22"/>
      <c r="CH1313" s="22"/>
      <c r="CI1313" s="22"/>
      <c r="CJ1313" s="22"/>
      <c r="CK1313" s="22"/>
      <c r="CL1313" s="22"/>
      <c r="CM1313" s="22"/>
      <c r="CN1313" s="22"/>
      <c r="CO1313" s="22"/>
      <c r="CP1313" s="22"/>
      <c r="CQ1313" s="22"/>
      <c r="CR1313" s="22"/>
      <c r="CS1313" s="22"/>
      <c r="CT1313" s="22"/>
      <c r="CU1313" s="22"/>
      <c r="CV1313" s="22"/>
      <c r="CW1313" s="22"/>
      <c r="CX1313" s="22"/>
      <c r="CY1313" s="22"/>
      <c r="CZ1313" s="22"/>
      <c r="DA1313" s="22"/>
      <c r="DB1313" s="22"/>
      <c r="DC1313" s="22"/>
      <c r="DD1313" s="22"/>
      <c r="DE1313" s="22"/>
      <c r="DF1313" s="22"/>
      <c r="DG1313" s="22"/>
      <c r="DH1313" s="22"/>
      <c r="DI1313" s="22"/>
      <c r="DJ1313" s="22"/>
      <c r="DK1313" s="22"/>
      <c r="DL1313" s="22"/>
      <c r="DM1313" s="22"/>
      <c r="DN1313" s="22"/>
      <c r="DO1313" s="22"/>
      <c r="DP1313" s="22"/>
      <c r="DQ1313" s="22"/>
      <c r="DR1313" s="22"/>
      <c r="DS1313" s="22"/>
      <c r="DT1313" s="22"/>
      <c r="DU1313" s="22"/>
      <c r="DV1313" s="22"/>
      <c r="DW1313" s="22"/>
      <c r="DX1313" s="22"/>
      <c r="DY1313" s="22"/>
      <c r="DZ1313" s="22"/>
      <c r="EA1313" s="22"/>
      <c r="EB1313" s="22"/>
      <c r="EC1313" s="22"/>
      <c r="ED1313" s="22"/>
      <c r="EE1313" s="22"/>
      <c r="EF1313" s="22"/>
      <c r="EG1313" s="22"/>
      <c r="EH1313" s="22"/>
      <c r="EI1313" s="22"/>
      <c r="EJ1313" s="22"/>
      <c r="EK1313" s="22"/>
      <c r="EL1313" s="22"/>
      <c r="EM1313" s="22"/>
      <c r="EN1313" s="22"/>
      <c r="EO1313" s="22"/>
      <c r="EP1313" s="22"/>
      <c r="EQ1313" s="22"/>
      <c r="ER1313" s="22"/>
      <c r="ES1313" s="22"/>
      <c r="ET1313" s="22"/>
      <c r="EU1313" s="22"/>
      <c r="EV1313" s="22"/>
      <c r="EW1313" s="22"/>
      <c r="EX1313" s="22"/>
      <c r="EY1313" s="22"/>
      <c r="EZ1313" s="22"/>
      <c r="FA1313" s="22"/>
      <c r="FB1313" s="22"/>
      <c r="FC1313" s="22"/>
      <c r="FD1313" s="22"/>
      <c r="FE1313" s="22"/>
      <c r="FF1313" s="22"/>
      <c r="FG1313" s="22"/>
      <c r="FH1313" s="22"/>
      <c r="FI1313" s="22"/>
      <c r="FJ1313" s="22"/>
      <c r="FK1313" s="22"/>
      <c r="FL1313" s="22"/>
      <c r="FM1313" s="22"/>
      <c r="FN1313" s="22"/>
      <c r="FO1313" s="22"/>
      <c r="FP1313" s="22"/>
      <c r="FQ1313" s="22"/>
      <c r="FR1313" s="22"/>
      <c r="FS1313" s="22"/>
      <c r="FT1313" s="22"/>
      <c r="FU1313" s="22"/>
      <c r="FV1313" s="22"/>
      <c r="FW1313" s="22"/>
      <c r="FX1313" s="22"/>
      <c r="FY1313" s="22"/>
      <c r="FZ1313" s="22"/>
      <c r="GA1313" s="22"/>
      <c r="GB1313" s="22"/>
      <c r="GC1313" s="22"/>
      <c r="GD1313" s="22"/>
      <c r="GE1313" s="22"/>
      <c r="GF1313" s="22"/>
      <c r="GG1313" s="22"/>
      <c r="GH1313" s="22"/>
      <c r="GI1313" s="22"/>
      <c r="GJ1313" s="22"/>
      <c r="GK1313" s="22"/>
      <c r="GL1313" s="22"/>
      <c r="GM1313" s="22"/>
      <c r="GN1313" s="22"/>
      <c r="GO1313" s="22"/>
      <c r="GP1313" s="22"/>
      <c r="GQ1313" s="22"/>
      <c r="GR1313" s="22"/>
      <c r="GS1313" s="22"/>
      <c r="GT1313" s="22"/>
      <c r="GU1313" s="22"/>
      <c r="GV1313" s="22"/>
      <c r="GW1313" s="22"/>
      <c r="GX1313" s="22"/>
      <c r="GY1313" s="22"/>
      <c r="GZ1313" s="22"/>
      <c r="HA1313" s="22"/>
      <c r="HB1313" s="22"/>
      <c r="HC1313" s="22"/>
      <c r="HD1313" s="22"/>
      <c r="HE1313" s="22"/>
      <c r="HF1313" s="22"/>
      <c r="HG1313" s="22"/>
      <c r="HH1313" s="22"/>
      <c r="HI1313" s="22"/>
      <c r="HJ1313" s="22"/>
      <c r="HK1313" s="22"/>
      <c r="HL1313" s="22"/>
      <c r="HM1313" s="22"/>
      <c r="HN1313" s="22"/>
      <c r="HO1313" s="22"/>
      <c r="HP1313" s="22"/>
      <c r="HQ1313" s="22"/>
      <c r="HR1313" s="22"/>
      <c r="HS1313" s="22"/>
      <c r="HT1313" s="22"/>
      <c r="HU1313" s="22"/>
      <c r="HV1313" s="22"/>
      <c r="HW1313" s="22"/>
      <c r="HX1313" s="22"/>
      <c r="HY1313" s="22"/>
      <c r="HZ1313" s="22"/>
      <c r="IA1313" s="22"/>
      <c r="IB1313" s="22"/>
      <c r="IC1313" s="22"/>
      <c r="ID1313" s="22"/>
      <c r="IE1313" s="22"/>
      <c r="IF1313" s="22"/>
      <c r="IG1313" s="22"/>
      <c r="IH1313" s="22"/>
      <c r="II1313" s="22"/>
      <c r="IJ1313" s="22"/>
      <c r="IK1313" s="22"/>
      <c r="IL1313" s="22"/>
      <c r="IM1313" s="22"/>
      <c r="IN1313" s="22"/>
      <c r="IO1313" s="22"/>
    </row>
    <row r="1314" spans="1:249">
      <c r="A1314" s="32"/>
      <c r="B1314" s="22"/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3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2"/>
      <c r="CB1314" s="22"/>
      <c r="CC1314" s="22"/>
      <c r="CD1314" s="22"/>
      <c r="CE1314" s="22"/>
      <c r="CF1314" s="22"/>
      <c r="CG1314" s="22"/>
      <c r="CH1314" s="22"/>
      <c r="CI1314" s="22"/>
      <c r="CJ1314" s="22"/>
      <c r="CK1314" s="22"/>
      <c r="CL1314" s="22"/>
      <c r="CM1314" s="22"/>
      <c r="CN1314" s="22"/>
      <c r="CO1314" s="22"/>
      <c r="CP1314" s="22"/>
      <c r="CQ1314" s="22"/>
      <c r="CR1314" s="22"/>
      <c r="CS1314" s="22"/>
      <c r="CT1314" s="22"/>
      <c r="CU1314" s="22"/>
      <c r="CV1314" s="22"/>
      <c r="CW1314" s="22"/>
      <c r="CX1314" s="22"/>
      <c r="CY1314" s="22"/>
      <c r="CZ1314" s="22"/>
      <c r="DA1314" s="22"/>
      <c r="DB1314" s="22"/>
      <c r="DC1314" s="22"/>
      <c r="DD1314" s="22"/>
      <c r="DE1314" s="22"/>
      <c r="DF1314" s="22"/>
      <c r="DG1314" s="22"/>
      <c r="DH1314" s="22"/>
      <c r="DI1314" s="22"/>
      <c r="DJ1314" s="22"/>
      <c r="DK1314" s="22"/>
      <c r="DL1314" s="22"/>
      <c r="DM1314" s="22"/>
      <c r="DN1314" s="22"/>
      <c r="DO1314" s="22"/>
      <c r="DP1314" s="22"/>
      <c r="DQ1314" s="22"/>
      <c r="DR1314" s="22"/>
      <c r="DS1314" s="22"/>
      <c r="DT1314" s="22"/>
      <c r="DU1314" s="22"/>
      <c r="DV1314" s="22"/>
      <c r="DW1314" s="22"/>
      <c r="DX1314" s="22"/>
      <c r="DY1314" s="22"/>
      <c r="DZ1314" s="22"/>
      <c r="EA1314" s="22"/>
      <c r="EB1314" s="22"/>
      <c r="EC1314" s="22"/>
      <c r="ED1314" s="22"/>
      <c r="EE1314" s="22"/>
      <c r="EF1314" s="22"/>
      <c r="EG1314" s="22"/>
      <c r="EH1314" s="22"/>
      <c r="EI1314" s="22"/>
      <c r="EJ1314" s="22"/>
      <c r="EK1314" s="22"/>
      <c r="EL1314" s="22"/>
      <c r="EM1314" s="22"/>
      <c r="EN1314" s="22"/>
      <c r="EO1314" s="22"/>
      <c r="EP1314" s="22"/>
      <c r="EQ1314" s="22"/>
      <c r="ER1314" s="22"/>
      <c r="ES1314" s="22"/>
      <c r="ET1314" s="22"/>
      <c r="EU1314" s="22"/>
      <c r="EV1314" s="22"/>
      <c r="EW1314" s="22"/>
      <c r="EX1314" s="22"/>
      <c r="EY1314" s="22"/>
      <c r="EZ1314" s="22"/>
      <c r="FA1314" s="22"/>
      <c r="FB1314" s="22"/>
      <c r="FC1314" s="22"/>
      <c r="FD1314" s="22"/>
      <c r="FE1314" s="22"/>
      <c r="FF1314" s="22"/>
      <c r="FG1314" s="22"/>
      <c r="FH1314" s="22"/>
      <c r="FI1314" s="22"/>
      <c r="FJ1314" s="22"/>
      <c r="FK1314" s="22"/>
      <c r="FL1314" s="22"/>
      <c r="FM1314" s="22"/>
      <c r="FN1314" s="22"/>
      <c r="FO1314" s="22"/>
      <c r="FP1314" s="22"/>
      <c r="FQ1314" s="22"/>
      <c r="FR1314" s="22"/>
      <c r="FS1314" s="22"/>
      <c r="FT1314" s="22"/>
      <c r="FU1314" s="22"/>
      <c r="FV1314" s="22"/>
      <c r="FW1314" s="22"/>
      <c r="FX1314" s="22"/>
      <c r="FY1314" s="22"/>
      <c r="FZ1314" s="22"/>
      <c r="GA1314" s="22"/>
      <c r="GB1314" s="22"/>
      <c r="GC1314" s="22"/>
      <c r="GD1314" s="22"/>
      <c r="GE1314" s="22"/>
      <c r="GF1314" s="22"/>
      <c r="GG1314" s="22"/>
      <c r="GH1314" s="22"/>
      <c r="GI1314" s="22"/>
      <c r="GJ1314" s="22"/>
      <c r="GK1314" s="22"/>
      <c r="GL1314" s="22"/>
      <c r="GM1314" s="22"/>
      <c r="GN1314" s="22"/>
      <c r="GO1314" s="22"/>
      <c r="GP1314" s="22"/>
      <c r="GQ1314" s="22"/>
      <c r="GR1314" s="22"/>
      <c r="GS1314" s="22"/>
      <c r="GT1314" s="22"/>
      <c r="GU1314" s="22"/>
      <c r="GV1314" s="22"/>
      <c r="GW1314" s="22"/>
      <c r="GX1314" s="22"/>
      <c r="GY1314" s="22"/>
      <c r="GZ1314" s="22"/>
      <c r="HA1314" s="22"/>
      <c r="HB1314" s="22"/>
      <c r="HC1314" s="22"/>
      <c r="HD1314" s="22"/>
      <c r="HE1314" s="22"/>
      <c r="HF1314" s="22"/>
      <c r="HG1314" s="22"/>
      <c r="HH1314" s="22"/>
      <c r="HI1314" s="22"/>
      <c r="HJ1314" s="22"/>
      <c r="HK1314" s="22"/>
      <c r="HL1314" s="22"/>
      <c r="HM1314" s="22"/>
      <c r="HN1314" s="22"/>
      <c r="HO1314" s="22"/>
      <c r="HP1314" s="22"/>
      <c r="HQ1314" s="22"/>
      <c r="HR1314" s="22"/>
      <c r="HS1314" s="22"/>
      <c r="HT1314" s="22"/>
      <c r="HU1314" s="22"/>
      <c r="HV1314" s="22"/>
      <c r="HW1314" s="22"/>
      <c r="HX1314" s="22"/>
      <c r="HY1314" s="22"/>
      <c r="HZ1314" s="22"/>
      <c r="IA1314" s="22"/>
      <c r="IB1314" s="22"/>
      <c r="IC1314" s="22"/>
      <c r="ID1314" s="22"/>
      <c r="IE1314" s="22"/>
      <c r="IF1314" s="22"/>
      <c r="IG1314" s="22"/>
      <c r="IH1314" s="22"/>
      <c r="II1314" s="22"/>
      <c r="IJ1314" s="22"/>
      <c r="IK1314" s="22"/>
      <c r="IL1314" s="22"/>
      <c r="IM1314" s="22"/>
      <c r="IN1314" s="22"/>
      <c r="IO1314" s="22"/>
    </row>
    <row r="1315" spans="1:249">
      <c r="A1315" s="32"/>
      <c r="B1315" s="22"/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3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2"/>
      <c r="CB1315" s="22"/>
      <c r="CC1315" s="22"/>
      <c r="CD1315" s="22"/>
      <c r="CE1315" s="22"/>
      <c r="CF1315" s="22"/>
      <c r="CG1315" s="22"/>
      <c r="CH1315" s="22"/>
      <c r="CI1315" s="22"/>
      <c r="CJ1315" s="22"/>
      <c r="CK1315" s="22"/>
      <c r="CL1315" s="22"/>
      <c r="CM1315" s="22"/>
      <c r="CN1315" s="22"/>
      <c r="CO1315" s="22"/>
      <c r="CP1315" s="22"/>
      <c r="CQ1315" s="22"/>
      <c r="CR1315" s="22"/>
      <c r="CS1315" s="22"/>
      <c r="CT1315" s="22"/>
      <c r="CU1315" s="22"/>
      <c r="CV1315" s="22"/>
      <c r="CW1315" s="22"/>
      <c r="CX1315" s="22"/>
      <c r="CY1315" s="22"/>
      <c r="CZ1315" s="22"/>
      <c r="DA1315" s="22"/>
      <c r="DB1315" s="22"/>
      <c r="DC1315" s="22"/>
      <c r="DD1315" s="22"/>
      <c r="DE1315" s="22"/>
      <c r="DF1315" s="22"/>
      <c r="DG1315" s="22"/>
      <c r="DH1315" s="22"/>
      <c r="DI1315" s="22"/>
      <c r="DJ1315" s="22"/>
      <c r="DK1315" s="22"/>
      <c r="DL1315" s="22"/>
      <c r="DM1315" s="22"/>
      <c r="DN1315" s="22"/>
      <c r="DO1315" s="22"/>
      <c r="DP1315" s="22"/>
      <c r="DQ1315" s="22"/>
      <c r="DR1315" s="22"/>
      <c r="DS1315" s="22"/>
      <c r="DT1315" s="22"/>
      <c r="DU1315" s="22"/>
      <c r="DV1315" s="22"/>
      <c r="DW1315" s="22"/>
      <c r="DX1315" s="22"/>
      <c r="DY1315" s="22"/>
      <c r="DZ1315" s="22"/>
      <c r="EA1315" s="22"/>
      <c r="EB1315" s="22"/>
      <c r="EC1315" s="22"/>
      <c r="ED1315" s="22"/>
      <c r="EE1315" s="22"/>
      <c r="EF1315" s="22"/>
      <c r="EG1315" s="22"/>
      <c r="EH1315" s="22"/>
      <c r="EI1315" s="22"/>
      <c r="EJ1315" s="22"/>
      <c r="EK1315" s="22"/>
      <c r="EL1315" s="22"/>
      <c r="EM1315" s="22"/>
      <c r="EN1315" s="22"/>
      <c r="EO1315" s="22"/>
      <c r="EP1315" s="22"/>
      <c r="EQ1315" s="22"/>
      <c r="ER1315" s="22"/>
      <c r="ES1315" s="22"/>
      <c r="ET1315" s="22"/>
      <c r="EU1315" s="22"/>
      <c r="EV1315" s="22"/>
      <c r="EW1315" s="22"/>
      <c r="EX1315" s="22"/>
      <c r="EY1315" s="22"/>
      <c r="EZ1315" s="22"/>
      <c r="FA1315" s="22"/>
      <c r="FB1315" s="22"/>
      <c r="FC1315" s="22"/>
      <c r="FD1315" s="22"/>
      <c r="FE1315" s="22"/>
      <c r="FF1315" s="22"/>
      <c r="FG1315" s="22"/>
      <c r="FH1315" s="22"/>
      <c r="FI1315" s="22"/>
      <c r="FJ1315" s="22"/>
      <c r="FK1315" s="22"/>
      <c r="FL1315" s="22"/>
      <c r="FM1315" s="22"/>
      <c r="FN1315" s="22"/>
      <c r="FO1315" s="22"/>
      <c r="FP1315" s="22"/>
      <c r="FQ1315" s="22"/>
      <c r="FR1315" s="22"/>
      <c r="FS1315" s="22"/>
      <c r="FT1315" s="22"/>
      <c r="FU1315" s="22"/>
      <c r="FV1315" s="22"/>
      <c r="FW1315" s="22"/>
      <c r="FX1315" s="22"/>
      <c r="FY1315" s="22"/>
      <c r="FZ1315" s="22"/>
      <c r="GA1315" s="22"/>
      <c r="GB1315" s="22"/>
      <c r="GC1315" s="22"/>
      <c r="GD1315" s="22"/>
      <c r="GE1315" s="22"/>
      <c r="GF1315" s="22"/>
      <c r="GG1315" s="22"/>
      <c r="GH1315" s="22"/>
      <c r="GI1315" s="22"/>
      <c r="GJ1315" s="22"/>
      <c r="GK1315" s="22"/>
      <c r="GL1315" s="22"/>
      <c r="GM1315" s="22"/>
      <c r="GN1315" s="22"/>
      <c r="GO1315" s="22"/>
      <c r="GP1315" s="22"/>
      <c r="GQ1315" s="22"/>
      <c r="GR1315" s="22"/>
      <c r="GS1315" s="22"/>
      <c r="GT1315" s="22"/>
      <c r="GU1315" s="22"/>
      <c r="GV1315" s="22"/>
      <c r="GW1315" s="22"/>
      <c r="GX1315" s="22"/>
      <c r="GY1315" s="22"/>
      <c r="GZ1315" s="22"/>
      <c r="HA1315" s="22"/>
      <c r="HB1315" s="22"/>
      <c r="HC1315" s="22"/>
      <c r="HD1315" s="22"/>
      <c r="HE1315" s="22"/>
      <c r="HF1315" s="22"/>
      <c r="HG1315" s="22"/>
      <c r="HH1315" s="22"/>
      <c r="HI1315" s="22"/>
      <c r="HJ1315" s="22"/>
      <c r="HK1315" s="22"/>
      <c r="HL1315" s="22"/>
      <c r="HM1315" s="22"/>
      <c r="HN1315" s="22"/>
      <c r="HO1315" s="22"/>
      <c r="HP1315" s="22"/>
      <c r="HQ1315" s="22"/>
      <c r="HR1315" s="22"/>
      <c r="HS1315" s="22"/>
      <c r="HT1315" s="22"/>
      <c r="HU1315" s="22"/>
      <c r="HV1315" s="22"/>
      <c r="HW1315" s="22"/>
      <c r="HX1315" s="22"/>
      <c r="HY1315" s="22"/>
      <c r="HZ1315" s="22"/>
      <c r="IA1315" s="22"/>
      <c r="IB1315" s="22"/>
      <c r="IC1315" s="22"/>
      <c r="ID1315" s="22"/>
      <c r="IE1315" s="22"/>
      <c r="IF1315" s="22"/>
      <c r="IG1315" s="22"/>
      <c r="IH1315" s="22"/>
      <c r="II1315" s="22"/>
      <c r="IJ1315" s="22"/>
      <c r="IK1315" s="22"/>
      <c r="IL1315" s="22"/>
      <c r="IM1315" s="22"/>
      <c r="IN1315" s="22"/>
      <c r="IO1315" s="22"/>
    </row>
    <row r="1316" spans="1:249">
      <c r="A1316" s="32"/>
      <c r="B1316" s="22"/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3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2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2"/>
      <c r="CE1316" s="22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2"/>
      <c r="CY1316" s="22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22"/>
      <c r="DO1316" s="22"/>
      <c r="DP1316" s="22"/>
      <c r="DQ1316" s="22"/>
      <c r="DR1316" s="22"/>
      <c r="DS1316" s="22"/>
      <c r="DT1316" s="22"/>
      <c r="DU1316" s="22"/>
      <c r="DV1316" s="22"/>
      <c r="DW1316" s="22"/>
      <c r="DX1316" s="22"/>
      <c r="DY1316" s="22"/>
      <c r="DZ1316" s="22"/>
      <c r="EA1316" s="22"/>
      <c r="EB1316" s="22"/>
      <c r="EC1316" s="22"/>
      <c r="ED1316" s="22"/>
      <c r="EE1316" s="22"/>
      <c r="EF1316" s="22"/>
      <c r="EG1316" s="22"/>
      <c r="EH1316" s="22"/>
      <c r="EI1316" s="22"/>
      <c r="EJ1316" s="22"/>
      <c r="EK1316" s="22"/>
      <c r="EL1316" s="22"/>
      <c r="EM1316" s="22"/>
      <c r="EN1316" s="22"/>
      <c r="EO1316" s="22"/>
      <c r="EP1316" s="22"/>
      <c r="EQ1316" s="22"/>
      <c r="ER1316" s="22"/>
      <c r="ES1316" s="22"/>
      <c r="ET1316" s="22"/>
      <c r="EU1316" s="22"/>
      <c r="EV1316" s="22"/>
      <c r="EW1316" s="22"/>
      <c r="EX1316" s="22"/>
      <c r="EY1316" s="22"/>
      <c r="EZ1316" s="22"/>
      <c r="FA1316" s="22"/>
      <c r="FB1316" s="22"/>
      <c r="FC1316" s="22"/>
      <c r="FD1316" s="22"/>
      <c r="FE1316" s="22"/>
      <c r="FF1316" s="22"/>
      <c r="FG1316" s="22"/>
      <c r="FH1316" s="22"/>
      <c r="FI1316" s="22"/>
      <c r="FJ1316" s="22"/>
      <c r="FK1316" s="22"/>
      <c r="FL1316" s="22"/>
      <c r="FM1316" s="22"/>
      <c r="FN1316" s="22"/>
      <c r="FO1316" s="22"/>
      <c r="FP1316" s="22"/>
      <c r="FQ1316" s="22"/>
      <c r="FR1316" s="22"/>
      <c r="FS1316" s="22"/>
      <c r="FT1316" s="22"/>
      <c r="FU1316" s="22"/>
      <c r="FV1316" s="22"/>
      <c r="FW1316" s="22"/>
      <c r="FX1316" s="22"/>
      <c r="FY1316" s="22"/>
      <c r="FZ1316" s="22"/>
      <c r="GA1316" s="22"/>
      <c r="GB1316" s="22"/>
      <c r="GC1316" s="22"/>
      <c r="GD1316" s="22"/>
      <c r="GE1316" s="22"/>
      <c r="GF1316" s="22"/>
      <c r="GG1316" s="22"/>
      <c r="GH1316" s="22"/>
      <c r="GI1316" s="22"/>
      <c r="GJ1316" s="22"/>
      <c r="GK1316" s="22"/>
      <c r="GL1316" s="22"/>
      <c r="GM1316" s="22"/>
      <c r="GN1316" s="22"/>
      <c r="GO1316" s="22"/>
      <c r="GP1316" s="22"/>
      <c r="GQ1316" s="22"/>
      <c r="GR1316" s="22"/>
      <c r="GS1316" s="22"/>
      <c r="GT1316" s="22"/>
      <c r="GU1316" s="22"/>
      <c r="GV1316" s="22"/>
      <c r="GW1316" s="22"/>
      <c r="GX1316" s="22"/>
      <c r="GY1316" s="22"/>
      <c r="GZ1316" s="22"/>
      <c r="HA1316" s="22"/>
      <c r="HB1316" s="22"/>
      <c r="HC1316" s="22"/>
      <c r="HD1316" s="22"/>
      <c r="HE1316" s="22"/>
      <c r="HF1316" s="22"/>
      <c r="HG1316" s="22"/>
      <c r="HH1316" s="22"/>
      <c r="HI1316" s="22"/>
      <c r="HJ1316" s="22"/>
      <c r="HK1316" s="22"/>
      <c r="HL1316" s="22"/>
      <c r="HM1316" s="22"/>
      <c r="HN1316" s="22"/>
      <c r="HO1316" s="22"/>
      <c r="HP1316" s="22"/>
      <c r="HQ1316" s="22"/>
      <c r="HR1316" s="22"/>
      <c r="HS1316" s="22"/>
      <c r="HT1316" s="22"/>
      <c r="HU1316" s="22"/>
      <c r="HV1316" s="22"/>
      <c r="HW1316" s="22"/>
      <c r="HX1316" s="22"/>
      <c r="HY1316" s="22"/>
      <c r="HZ1316" s="22"/>
      <c r="IA1316" s="22"/>
      <c r="IB1316" s="22"/>
      <c r="IC1316" s="22"/>
      <c r="ID1316" s="22"/>
      <c r="IE1316" s="22"/>
      <c r="IF1316" s="22"/>
      <c r="IG1316" s="22"/>
      <c r="IH1316" s="22"/>
      <c r="II1316" s="22"/>
      <c r="IJ1316" s="22"/>
      <c r="IK1316" s="22"/>
      <c r="IL1316" s="22"/>
      <c r="IM1316" s="22"/>
      <c r="IN1316" s="22"/>
      <c r="IO1316" s="22"/>
    </row>
    <row r="1317" spans="1:249">
      <c r="A1317" s="32"/>
      <c r="B1317" s="22"/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3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  <c r="CC1317" s="22"/>
      <c r="CD1317" s="22"/>
      <c r="CE1317" s="22"/>
      <c r="CF1317" s="22"/>
      <c r="CG1317" s="22"/>
      <c r="CH1317" s="22"/>
      <c r="CI1317" s="22"/>
      <c r="CJ1317" s="22"/>
      <c r="CK1317" s="22"/>
      <c r="CL1317" s="22"/>
      <c r="CM1317" s="22"/>
      <c r="CN1317" s="22"/>
      <c r="CO1317" s="22"/>
      <c r="CP1317" s="22"/>
      <c r="CQ1317" s="22"/>
      <c r="CR1317" s="22"/>
      <c r="CS1317" s="22"/>
      <c r="CT1317" s="22"/>
      <c r="CU1317" s="22"/>
      <c r="CV1317" s="22"/>
      <c r="CW1317" s="22"/>
      <c r="CX1317" s="22"/>
      <c r="CY1317" s="22"/>
      <c r="CZ1317" s="22"/>
      <c r="DA1317" s="22"/>
      <c r="DB1317" s="22"/>
      <c r="DC1317" s="22"/>
      <c r="DD1317" s="22"/>
      <c r="DE1317" s="22"/>
      <c r="DF1317" s="22"/>
      <c r="DG1317" s="22"/>
      <c r="DH1317" s="22"/>
      <c r="DI1317" s="22"/>
      <c r="DJ1317" s="22"/>
      <c r="DK1317" s="22"/>
      <c r="DL1317" s="22"/>
      <c r="DM1317" s="22"/>
      <c r="DN1317" s="22"/>
      <c r="DO1317" s="22"/>
      <c r="DP1317" s="22"/>
      <c r="DQ1317" s="22"/>
      <c r="DR1317" s="22"/>
      <c r="DS1317" s="22"/>
      <c r="DT1317" s="22"/>
      <c r="DU1317" s="22"/>
      <c r="DV1317" s="22"/>
      <c r="DW1317" s="22"/>
      <c r="DX1317" s="22"/>
      <c r="DY1317" s="22"/>
      <c r="DZ1317" s="22"/>
      <c r="EA1317" s="22"/>
      <c r="EB1317" s="22"/>
      <c r="EC1317" s="22"/>
      <c r="ED1317" s="22"/>
      <c r="EE1317" s="22"/>
      <c r="EF1317" s="22"/>
      <c r="EG1317" s="22"/>
      <c r="EH1317" s="22"/>
      <c r="EI1317" s="22"/>
      <c r="EJ1317" s="22"/>
      <c r="EK1317" s="22"/>
      <c r="EL1317" s="22"/>
      <c r="EM1317" s="22"/>
      <c r="EN1317" s="22"/>
      <c r="EO1317" s="22"/>
      <c r="EP1317" s="22"/>
      <c r="EQ1317" s="22"/>
      <c r="ER1317" s="22"/>
      <c r="ES1317" s="22"/>
      <c r="ET1317" s="22"/>
      <c r="EU1317" s="22"/>
      <c r="EV1317" s="22"/>
      <c r="EW1317" s="22"/>
      <c r="EX1317" s="22"/>
      <c r="EY1317" s="22"/>
      <c r="EZ1317" s="22"/>
      <c r="FA1317" s="22"/>
      <c r="FB1317" s="22"/>
      <c r="FC1317" s="22"/>
      <c r="FD1317" s="22"/>
      <c r="FE1317" s="22"/>
      <c r="FF1317" s="22"/>
      <c r="FG1317" s="22"/>
      <c r="FH1317" s="22"/>
      <c r="FI1317" s="22"/>
      <c r="FJ1317" s="22"/>
      <c r="FK1317" s="22"/>
      <c r="FL1317" s="22"/>
      <c r="FM1317" s="22"/>
      <c r="FN1317" s="22"/>
      <c r="FO1317" s="22"/>
      <c r="FP1317" s="22"/>
      <c r="FQ1317" s="22"/>
      <c r="FR1317" s="22"/>
      <c r="FS1317" s="22"/>
      <c r="FT1317" s="22"/>
      <c r="FU1317" s="22"/>
      <c r="FV1317" s="22"/>
      <c r="FW1317" s="22"/>
      <c r="FX1317" s="22"/>
      <c r="FY1317" s="22"/>
      <c r="FZ1317" s="22"/>
      <c r="GA1317" s="22"/>
      <c r="GB1317" s="22"/>
      <c r="GC1317" s="22"/>
      <c r="GD1317" s="22"/>
      <c r="GE1317" s="22"/>
      <c r="GF1317" s="22"/>
      <c r="GG1317" s="22"/>
      <c r="GH1317" s="22"/>
      <c r="GI1317" s="22"/>
      <c r="GJ1317" s="22"/>
      <c r="GK1317" s="22"/>
      <c r="GL1317" s="22"/>
      <c r="GM1317" s="22"/>
      <c r="GN1317" s="22"/>
      <c r="GO1317" s="22"/>
      <c r="GP1317" s="22"/>
      <c r="GQ1317" s="22"/>
      <c r="GR1317" s="22"/>
      <c r="GS1317" s="22"/>
      <c r="GT1317" s="22"/>
      <c r="GU1317" s="22"/>
      <c r="GV1317" s="22"/>
      <c r="GW1317" s="22"/>
      <c r="GX1317" s="22"/>
      <c r="GY1317" s="22"/>
      <c r="GZ1317" s="22"/>
      <c r="HA1317" s="22"/>
      <c r="HB1317" s="22"/>
      <c r="HC1317" s="22"/>
      <c r="HD1317" s="22"/>
      <c r="HE1317" s="22"/>
      <c r="HF1317" s="22"/>
      <c r="HG1317" s="22"/>
      <c r="HH1317" s="22"/>
      <c r="HI1317" s="22"/>
      <c r="HJ1317" s="22"/>
      <c r="HK1317" s="22"/>
      <c r="HL1317" s="22"/>
      <c r="HM1317" s="22"/>
      <c r="HN1317" s="22"/>
      <c r="HO1317" s="22"/>
      <c r="HP1317" s="22"/>
      <c r="HQ1317" s="22"/>
      <c r="HR1317" s="22"/>
      <c r="HS1317" s="22"/>
      <c r="HT1317" s="22"/>
      <c r="HU1317" s="22"/>
      <c r="HV1317" s="22"/>
      <c r="HW1317" s="22"/>
      <c r="HX1317" s="22"/>
      <c r="HY1317" s="22"/>
      <c r="HZ1317" s="22"/>
      <c r="IA1317" s="22"/>
      <c r="IB1317" s="22"/>
      <c r="IC1317" s="22"/>
      <c r="ID1317" s="22"/>
      <c r="IE1317" s="22"/>
      <c r="IF1317" s="22"/>
      <c r="IG1317" s="22"/>
      <c r="IH1317" s="22"/>
      <c r="II1317" s="22"/>
      <c r="IJ1317" s="22"/>
      <c r="IK1317" s="22"/>
      <c r="IL1317" s="22"/>
      <c r="IM1317" s="22"/>
      <c r="IN1317" s="22"/>
      <c r="IO1317" s="22"/>
    </row>
    <row r="1318" spans="1:249">
      <c r="A1318" s="32"/>
      <c r="B1318" s="22"/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3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2"/>
      <c r="CB1318" s="22"/>
      <c r="CC1318" s="22"/>
      <c r="CD1318" s="22"/>
      <c r="CE1318" s="22"/>
      <c r="CF1318" s="22"/>
      <c r="CG1318" s="22"/>
      <c r="CH1318" s="22"/>
      <c r="CI1318" s="22"/>
      <c r="CJ1318" s="22"/>
      <c r="CK1318" s="22"/>
      <c r="CL1318" s="22"/>
      <c r="CM1318" s="22"/>
      <c r="CN1318" s="22"/>
      <c r="CO1318" s="22"/>
      <c r="CP1318" s="22"/>
      <c r="CQ1318" s="22"/>
      <c r="CR1318" s="22"/>
      <c r="CS1318" s="22"/>
      <c r="CT1318" s="22"/>
      <c r="CU1318" s="22"/>
      <c r="CV1318" s="22"/>
      <c r="CW1318" s="22"/>
      <c r="CX1318" s="22"/>
      <c r="CY1318" s="22"/>
      <c r="CZ1318" s="22"/>
      <c r="DA1318" s="22"/>
      <c r="DB1318" s="22"/>
      <c r="DC1318" s="22"/>
      <c r="DD1318" s="22"/>
      <c r="DE1318" s="22"/>
      <c r="DF1318" s="22"/>
      <c r="DG1318" s="22"/>
      <c r="DH1318" s="22"/>
      <c r="DI1318" s="22"/>
      <c r="DJ1318" s="22"/>
      <c r="DK1318" s="22"/>
      <c r="DL1318" s="22"/>
      <c r="DM1318" s="22"/>
      <c r="DN1318" s="22"/>
      <c r="DO1318" s="22"/>
      <c r="DP1318" s="22"/>
      <c r="DQ1318" s="22"/>
      <c r="DR1318" s="22"/>
      <c r="DS1318" s="22"/>
      <c r="DT1318" s="22"/>
      <c r="DU1318" s="22"/>
      <c r="DV1318" s="22"/>
      <c r="DW1318" s="22"/>
      <c r="DX1318" s="22"/>
      <c r="DY1318" s="22"/>
      <c r="DZ1318" s="22"/>
      <c r="EA1318" s="22"/>
      <c r="EB1318" s="22"/>
      <c r="EC1318" s="22"/>
      <c r="ED1318" s="22"/>
      <c r="EE1318" s="22"/>
      <c r="EF1318" s="22"/>
      <c r="EG1318" s="22"/>
      <c r="EH1318" s="22"/>
      <c r="EI1318" s="22"/>
      <c r="EJ1318" s="22"/>
      <c r="EK1318" s="22"/>
      <c r="EL1318" s="22"/>
      <c r="EM1318" s="22"/>
      <c r="EN1318" s="22"/>
      <c r="EO1318" s="22"/>
      <c r="EP1318" s="22"/>
      <c r="EQ1318" s="22"/>
      <c r="ER1318" s="22"/>
      <c r="ES1318" s="22"/>
      <c r="ET1318" s="22"/>
      <c r="EU1318" s="22"/>
      <c r="EV1318" s="22"/>
      <c r="EW1318" s="22"/>
      <c r="EX1318" s="22"/>
      <c r="EY1318" s="22"/>
      <c r="EZ1318" s="22"/>
      <c r="FA1318" s="22"/>
      <c r="FB1318" s="22"/>
      <c r="FC1318" s="22"/>
      <c r="FD1318" s="22"/>
      <c r="FE1318" s="22"/>
      <c r="FF1318" s="22"/>
      <c r="FG1318" s="22"/>
      <c r="FH1318" s="22"/>
      <c r="FI1318" s="22"/>
      <c r="FJ1318" s="22"/>
      <c r="FK1318" s="22"/>
      <c r="FL1318" s="22"/>
      <c r="FM1318" s="22"/>
      <c r="FN1318" s="22"/>
      <c r="FO1318" s="22"/>
      <c r="FP1318" s="22"/>
      <c r="FQ1318" s="22"/>
      <c r="FR1318" s="22"/>
      <c r="FS1318" s="22"/>
      <c r="FT1318" s="22"/>
      <c r="FU1318" s="22"/>
      <c r="FV1318" s="22"/>
      <c r="FW1318" s="22"/>
      <c r="FX1318" s="22"/>
      <c r="FY1318" s="22"/>
      <c r="FZ1318" s="22"/>
      <c r="GA1318" s="22"/>
      <c r="GB1318" s="22"/>
      <c r="GC1318" s="22"/>
      <c r="GD1318" s="22"/>
      <c r="GE1318" s="22"/>
      <c r="GF1318" s="22"/>
      <c r="GG1318" s="22"/>
      <c r="GH1318" s="22"/>
      <c r="GI1318" s="22"/>
      <c r="GJ1318" s="22"/>
      <c r="GK1318" s="22"/>
      <c r="GL1318" s="22"/>
      <c r="GM1318" s="22"/>
      <c r="GN1318" s="22"/>
      <c r="GO1318" s="22"/>
      <c r="GP1318" s="22"/>
      <c r="GQ1318" s="22"/>
      <c r="GR1318" s="22"/>
      <c r="GS1318" s="22"/>
      <c r="GT1318" s="22"/>
      <c r="GU1318" s="22"/>
      <c r="GV1318" s="22"/>
      <c r="GW1318" s="22"/>
      <c r="GX1318" s="22"/>
      <c r="GY1318" s="22"/>
      <c r="GZ1318" s="22"/>
      <c r="HA1318" s="22"/>
      <c r="HB1318" s="22"/>
      <c r="HC1318" s="22"/>
      <c r="HD1318" s="22"/>
      <c r="HE1318" s="22"/>
      <c r="HF1318" s="22"/>
      <c r="HG1318" s="22"/>
      <c r="HH1318" s="22"/>
      <c r="HI1318" s="22"/>
      <c r="HJ1318" s="22"/>
      <c r="HK1318" s="22"/>
      <c r="HL1318" s="22"/>
      <c r="HM1318" s="22"/>
      <c r="HN1318" s="22"/>
      <c r="HO1318" s="22"/>
      <c r="HP1318" s="22"/>
      <c r="HQ1318" s="22"/>
      <c r="HR1318" s="22"/>
      <c r="HS1318" s="22"/>
      <c r="HT1318" s="22"/>
      <c r="HU1318" s="22"/>
      <c r="HV1318" s="22"/>
      <c r="HW1318" s="22"/>
      <c r="HX1318" s="22"/>
      <c r="HY1318" s="22"/>
      <c r="HZ1318" s="22"/>
      <c r="IA1318" s="22"/>
      <c r="IB1318" s="22"/>
      <c r="IC1318" s="22"/>
      <c r="ID1318" s="22"/>
      <c r="IE1318" s="22"/>
      <c r="IF1318" s="22"/>
      <c r="IG1318" s="22"/>
      <c r="IH1318" s="22"/>
      <c r="II1318" s="22"/>
      <c r="IJ1318" s="22"/>
      <c r="IK1318" s="22"/>
      <c r="IL1318" s="22"/>
      <c r="IM1318" s="22"/>
      <c r="IN1318" s="22"/>
      <c r="IO1318" s="22"/>
    </row>
    <row r="1319" spans="1:249">
      <c r="A1319" s="32"/>
      <c r="B1319" s="22"/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3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  <c r="CV1319" s="22"/>
      <c r="CW1319" s="22"/>
      <c r="CX1319" s="22"/>
      <c r="CY1319" s="22"/>
      <c r="CZ1319" s="22"/>
      <c r="DA1319" s="22"/>
      <c r="DB1319" s="22"/>
      <c r="DC1319" s="22"/>
      <c r="DD1319" s="22"/>
      <c r="DE1319" s="22"/>
      <c r="DF1319" s="22"/>
      <c r="DG1319" s="22"/>
      <c r="DH1319" s="22"/>
      <c r="DI1319" s="22"/>
      <c r="DJ1319" s="22"/>
      <c r="DK1319" s="22"/>
      <c r="DL1319" s="22"/>
      <c r="DM1319" s="22"/>
      <c r="DN1319" s="22"/>
      <c r="DO1319" s="22"/>
      <c r="DP1319" s="22"/>
      <c r="DQ1319" s="22"/>
      <c r="DR1319" s="22"/>
      <c r="DS1319" s="22"/>
      <c r="DT1319" s="22"/>
      <c r="DU1319" s="22"/>
      <c r="DV1319" s="22"/>
      <c r="DW1319" s="22"/>
      <c r="DX1319" s="22"/>
      <c r="DY1319" s="22"/>
      <c r="DZ1319" s="22"/>
      <c r="EA1319" s="22"/>
      <c r="EB1319" s="22"/>
      <c r="EC1319" s="22"/>
      <c r="ED1319" s="22"/>
      <c r="EE1319" s="22"/>
      <c r="EF1319" s="22"/>
      <c r="EG1319" s="22"/>
      <c r="EH1319" s="22"/>
      <c r="EI1319" s="22"/>
      <c r="EJ1319" s="22"/>
      <c r="EK1319" s="22"/>
      <c r="EL1319" s="22"/>
      <c r="EM1319" s="22"/>
      <c r="EN1319" s="22"/>
      <c r="EO1319" s="22"/>
      <c r="EP1319" s="22"/>
      <c r="EQ1319" s="22"/>
      <c r="ER1319" s="22"/>
      <c r="ES1319" s="22"/>
      <c r="ET1319" s="22"/>
      <c r="EU1319" s="22"/>
      <c r="EV1319" s="22"/>
      <c r="EW1319" s="22"/>
      <c r="EX1319" s="22"/>
      <c r="EY1319" s="22"/>
      <c r="EZ1319" s="22"/>
      <c r="FA1319" s="22"/>
      <c r="FB1319" s="22"/>
      <c r="FC1319" s="22"/>
      <c r="FD1319" s="22"/>
      <c r="FE1319" s="22"/>
      <c r="FF1319" s="22"/>
      <c r="FG1319" s="22"/>
      <c r="FH1319" s="22"/>
      <c r="FI1319" s="22"/>
      <c r="FJ1319" s="22"/>
      <c r="FK1319" s="22"/>
      <c r="FL1319" s="22"/>
      <c r="FM1319" s="22"/>
      <c r="FN1319" s="22"/>
      <c r="FO1319" s="22"/>
      <c r="FP1319" s="22"/>
      <c r="FQ1319" s="22"/>
      <c r="FR1319" s="22"/>
      <c r="FS1319" s="22"/>
      <c r="FT1319" s="22"/>
      <c r="FU1319" s="22"/>
      <c r="FV1319" s="22"/>
      <c r="FW1319" s="22"/>
      <c r="FX1319" s="22"/>
      <c r="FY1319" s="22"/>
      <c r="FZ1319" s="22"/>
      <c r="GA1319" s="22"/>
      <c r="GB1319" s="22"/>
      <c r="GC1319" s="22"/>
      <c r="GD1319" s="22"/>
      <c r="GE1319" s="22"/>
      <c r="GF1319" s="22"/>
      <c r="GG1319" s="22"/>
      <c r="GH1319" s="22"/>
      <c r="GI1319" s="22"/>
      <c r="GJ1319" s="22"/>
      <c r="GK1319" s="22"/>
      <c r="GL1319" s="22"/>
      <c r="GM1319" s="22"/>
      <c r="GN1319" s="22"/>
      <c r="GO1319" s="22"/>
      <c r="GP1319" s="22"/>
      <c r="GQ1319" s="22"/>
      <c r="GR1319" s="22"/>
      <c r="GS1319" s="22"/>
      <c r="GT1319" s="22"/>
      <c r="GU1319" s="22"/>
      <c r="GV1319" s="22"/>
      <c r="GW1319" s="22"/>
      <c r="GX1319" s="22"/>
      <c r="GY1319" s="22"/>
      <c r="GZ1319" s="22"/>
      <c r="HA1319" s="22"/>
      <c r="HB1319" s="22"/>
      <c r="HC1319" s="22"/>
      <c r="HD1319" s="22"/>
      <c r="HE1319" s="22"/>
      <c r="HF1319" s="22"/>
      <c r="HG1319" s="22"/>
      <c r="HH1319" s="22"/>
      <c r="HI1319" s="22"/>
      <c r="HJ1319" s="22"/>
      <c r="HK1319" s="22"/>
      <c r="HL1319" s="22"/>
      <c r="HM1319" s="22"/>
      <c r="HN1319" s="22"/>
      <c r="HO1319" s="22"/>
      <c r="HP1319" s="22"/>
      <c r="HQ1319" s="22"/>
      <c r="HR1319" s="22"/>
      <c r="HS1319" s="22"/>
      <c r="HT1319" s="22"/>
      <c r="HU1319" s="22"/>
      <c r="HV1319" s="22"/>
      <c r="HW1319" s="22"/>
      <c r="HX1319" s="22"/>
      <c r="HY1319" s="22"/>
      <c r="HZ1319" s="22"/>
      <c r="IA1319" s="22"/>
      <c r="IB1319" s="22"/>
      <c r="IC1319" s="22"/>
      <c r="ID1319" s="22"/>
      <c r="IE1319" s="22"/>
      <c r="IF1319" s="22"/>
      <c r="IG1319" s="22"/>
      <c r="IH1319" s="22"/>
      <c r="II1319" s="22"/>
      <c r="IJ1319" s="22"/>
      <c r="IK1319" s="22"/>
      <c r="IL1319" s="22"/>
      <c r="IM1319" s="22"/>
      <c r="IN1319" s="22"/>
      <c r="IO1319" s="22"/>
    </row>
    <row r="1320" spans="1:249">
      <c r="A1320" s="32"/>
      <c r="B1320" s="22"/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D1320" s="3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2"/>
      <c r="CB1320" s="22"/>
      <c r="CC1320" s="22"/>
      <c r="CD1320" s="22"/>
      <c r="CE1320" s="22"/>
      <c r="CF1320" s="22"/>
      <c r="CG1320" s="22"/>
      <c r="CH1320" s="22"/>
      <c r="CI1320" s="22"/>
      <c r="CJ1320" s="22"/>
      <c r="CK1320" s="22"/>
      <c r="CL1320" s="22"/>
      <c r="CM1320" s="22"/>
      <c r="CN1320" s="22"/>
      <c r="CO1320" s="22"/>
      <c r="CP1320" s="22"/>
      <c r="CQ1320" s="22"/>
      <c r="CR1320" s="22"/>
      <c r="CS1320" s="22"/>
      <c r="CT1320" s="22"/>
      <c r="CU1320" s="22"/>
      <c r="CV1320" s="22"/>
      <c r="CW1320" s="22"/>
      <c r="CX1320" s="22"/>
      <c r="CY1320" s="22"/>
      <c r="CZ1320" s="22"/>
      <c r="DA1320" s="22"/>
      <c r="DB1320" s="22"/>
      <c r="DC1320" s="22"/>
      <c r="DD1320" s="22"/>
      <c r="DE1320" s="22"/>
      <c r="DF1320" s="22"/>
      <c r="DG1320" s="22"/>
      <c r="DH1320" s="22"/>
      <c r="DI1320" s="22"/>
      <c r="DJ1320" s="22"/>
      <c r="DK1320" s="22"/>
      <c r="DL1320" s="22"/>
      <c r="DM1320" s="22"/>
      <c r="DN1320" s="22"/>
      <c r="DO1320" s="22"/>
      <c r="DP1320" s="22"/>
      <c r="DQ1320" s="22"/>
      <c r="DR1320" s="22"/>
      <c r="DS1320" s="22"/>
      <c r="DT1320" s="22"/>
      <c r="DU1320" s="22"/>
      <c r="DV1320" s="22"/>
      <c r="DW1320" s="22"/>
      <c r="DX1320" s="22"/>
      <c r="DY1320" s="22"/>
      <c r="DZ1320" s="22"/>
      <c r="EA1320" s="22"/>
      <c r="EB1320" s="22"/>
      <c r="EC1320" s="22"/>
      <c r="ED1320" s="22"/>
      <c r="EE1320" s="22"/>
      <c r="EF1320" s="22"/>
      <c r="EG1320" s="22"/>
      <c r="EH1320" s="22"/>
      <c r="EI1320" s="22"/>
      <c r="EJ1320" s="22"/>
      <c r="EK1320" s="22"/>
      <c r="EL1320" s="22"/>
      <c r="EM1320" s="22"/>
      <c r="EN1320" s="22"/>
      <c r="EO1320" s="22"/>
      <c r="EP1320" s="22"/>
      <c r="EQ1320" s="22"/>
      <c r="ER1320" s="22"/>
      <c r="ES1320" s="22"/>
      <c r="ET1320" s="22"/>
      <c r="EU1320" s="22"/>
      <c r="EV1320" s="22"/>
      <c r="EW1320" s="22"/>
      <c r="EX1320" s="22"/>
      <c r="EY1320" s="22"/>
      <c r="EZ1320" s="22"/>
      <c r="FA1320" s="22"/>
      <c r="FB1320" s="22"/>
      <c r="FC1320" s="22"/>
      <c r="FD1320" s="22"/>
      <c r="FE1320" s="22"/>
      <c r="FF1320" s="22"/>
      <c r="FG1320" s="22"/>
      <c r="FH1320" s="22"/>
      <c r="FI1320" s="22"/>
      <c r="FJ1320" s="22"/>
      <c r="FK1320" s="22"/>
      <c r="FL1320" s="22"/>
      <c r="FM1320" s="22"/>
      <c r="FN1320" s="22"/>
      <c r="FO1320" s="22"/>
      <c r="FP1320" s="22"/>
      <c r="FQ1320" s="22"/>
      <c r="FR1320" s="22"/>
      <c r="FS1320" s="22"/>
      <c r="FT1320" s="22"/>
      <c r="FU1320" s="22"/>
      <c r="FV1320" s="22"/>
      <c r="FW1320" s="22"/>
      <c r="FX1320" s="22"/>
      <c r="FY1320" s="22"/>
      <c r="FZ1320" s="22"/>
      <c r="GA1320" s="22"/>
      <c r="GB1320" s="22"/>
      <c r="GC1320" s="22"/>
      <c r="GD1320" s="22"/>
      <c r="GE1320" s="22"/>
      <c r="GF1320" s="22"/>
      <c r="GG1320" s="22"/>
      <c r="GH1320" s="22"/>
      <c r="GI1320" s="22"/>
      <c r="GJ1320" s="22"/>
      <c r="GK1320" s="22"/>
      <c r="GL1320" s="22"/>
      <c r="GM1320" s="22"/>
      <c r="GN1320" s="22"/>
      <c r="GO1320" s="22"/>
      <c r="GP1320" s="22"/>
      <c r="GQ1320" s="22"/>
      <c r="GR1320" s="22"/>
      <c r="GS1320" s="22"/>
      <c r="GT1320" s="22"/>
      <c r="GU1320" s="22"/>
      <c r="GV1320" s="22"/>
      <c r="GW1320" s="22"/>
      <c r="GX1320" s="22"/>
      <c r="GY1320" s="22"/>
      <c r="GZ1320" s="22"/>
      <c r="HA1320" s="22"/>
      <c r="HB1320" s="22"/>
      <c r="HC1320" s="22"/>
      <c r="HD1320" s="22"/>
      <c r="HE1320" s="22"/>
      <c r="HF1320" s="22"/>
      <c r="HG1320" s="22"/>
      <c r="HH1320" s="22"/>
      <c r="HI1320" s="22"/>
      <c r="HJ1320" s="22"/>
      <c r="HK1320" s="22"/>
      <c r="HL1320" s="22"/>
      <c r="HM1320" s="22"/>
      <c r="HN1320" s="22"/>
      <c r="HO1320" s="22"/>
      <c r="HP1320" s="22"/>
      <c r="HQ1320" s="22"/>
      <c r="HR1320" s="22"/>
      <c r="HS1320" s="22"/>
      <c r="HT1320" s="22"/>
      <c r="HU1320" s="22"/>
      <c r="HV1320" s="22"/>
      <c r="HW1320" s="22"/>
      <c r="HX1320" s="22"/>
      <c r="HY1320" s="22"/>
      <c r="HZ1320" s="22"/>
      <c r="IA1320" s="22"/>
      <c r="IB1320" s="22"/>
      <c r="IC1320" s="22"/>
      <c r="ID1320" s="22"/>
      <c r="IE1320" s="22"/>
      <c r="IF1320" s="22"/>
      <c r="IG1320" s="22"/>
      <c r="IH1320" s="22"/>
      <c r="II1320" s="22"/>
      <c r="IJ1320" s="22"/>
      <c r="IK1320" s="22"/>
      <c r="IL1320" s="22"/>
      <c r="IM1320" s="22"/>
      <c r="IN1320" s="22"/>
      <c r="IO1320" s="22"/>
    </row>
    <row r="1321" spans="1:249">
      <c r="A1321" s="32"/>
      <c r="B1321" s="22"/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3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2"/>
      <c r="CB1321" s="22"/>
      <c r="CC1321" s="22"/>
      <c r="CD1321" s="22"/>
      <c r="CE1321" s="22"/>
      <c r="CF1321" s="22"/>
      <c r="CG1321" s="22"/>
      <c r="CH1321" s="22"/>
      <c r="CI1321" s="22"/>
      <c r="CJ1321" s="22"/>
      <c r="CK1321" s="22"/>
      <c r="CL1321" s="22"/>
      <c r="CM1321" s="22"/>
      <c r="CN1321" s="22"/>
      <c r="CO1321" s="22"/>
      <c r="CP1321" s="22"/>
      <c r="CQ1321" s="22"/>
      <c r="CR1321" s="22"/>
      <c r="CS1321" s="22"/>
      <c r="CT1321" s="22"/>
      <c r="CU1321" s="22"/>
      <c r="CV1321" s="22"/>
      <c r="CW1321" s="22"/>
      <c r="CX1321" s="22"/>
      <c r="CY1321" s="22"/>
      <c r="CZ1321" s="22"/>
      <c r="DA1321" s="22"/>
      <c r="DB1321" s="22"/>
      <c r="DC1321" s="22"/>
      <c r="DD1321" s="22"/>
      <c r="DE1321" s="22"/>
      <c r="DF1321" s="22"/>
      <c r="DG1321" s="22"/>
      <c r="DH1321" s="22"/>
      <c r="DI1321" s="22"/>
      <c r="DJ1321" s="22"/>
      <c r="DK1321" s="22"/>
      <c r="DL1321" s="22"/>
      <c r="DM1321" s="22"/>
      <c r="DN1321" s="22"/>
      <c r="DO1321" s="22"/>
      <c r="DP1321" s="22"/>
      <c r="DQ1321" s="22"/>
      <c r="DR1321" s="22"/>
      <c r="DS1321" s="22"/>
      <c r="DT1321" s="22"/>
      <c r="DU1321" s="22"/>
      <c r="DV1321" s="22"/>
      <c r="DW1321" s="22"/>
      <c r="DX1321" s="22"/>
      <c r="DY1321" s="22"/>
      <c r="DZ1321" s="22"/>
      <c r="EA1321" s="22"/>
      <c r="EB1321" s="22"/>
      <c r="EC1321" s="22"/>
      <c r="ED1321" s="22"/>
      <c r="EE1321" s="22"/>
      <c r="EF1321" s="22"/>
      <c r="EG1321" s="22"/>
      <c r="EH1321" s="22"/>
      <c r="EI1321" s="22"/>
      <c r="EJ1321" s="22"/>
      <c r="EK1321" s="22"/>
      <c r="EL1321" s="22"/>
      <c r="EM1321" s="22"/>
      <c r="EN1321" s="22"/>
      <c r="EO1321" s="22"/>
      <c r="EP1321" s="22"/>
      <c r="EQ1321" s="22"/>
      <c r="ER1321" s="22"/>
      <c r="ES1321" s="22"/>
      <c r="ET1321" s="22"/>
      <c r="EU1321" s="22"/>
      <c r="EV1321" s="22"/>
      <c r="EW1321" s="22"/>
      <c r="EX1321" s="22"/>
      <c r="EY1321" s="22"/>
      <c r="EZ1321" s="22"/>
      <c r="FA1321" s="22"/>
      <c r="FB1321" s="22"/>
      <c r="FC1321" s="22"/>
      <c r="FD1321" s="22"/>
      <c r="FE1321" s="22"/>
      <c r="FF1321" s="22"/>
      <c r="FG1321" s="22"/>
      <c r="FH1321" s="22"/>
      <c r="FI1321" s="22"/>
      <c r="FJ1321" s="22"/>
      <c r="FK1321" s="22"/>
      <c r="FL1321" s="22"/>
      <c r="FM1321" s="22"/>
      <c r="FN1321" s="22"/>
      <c r="FO1321" s="22"/>
      <c r="FP1321" s="22"/>
      <c r="FQ1321" s="22"/>
      <c r="FR1321" s="22"/>
      <c r="FS1321" s="22"/>
      <c r="FT1321" s="22"/>
      <c r="FU1321" s="22"/>
      <c r="FV1321" s="22"/>
      <c r="FW1321" s="22"/>
      <c r="FX1321" s="22"/>
      <c r="FY1321" s="22"/>
      <c r="FZ1321" s="22"/>
      <c r="GA1321" s="22"/>
      <c r="GB1321" s="22"/>
      <c r="GC1321" s="22"/>
      <c r="GD1321" s="22"/>
      <c r="GE1321" s="22"/>
      <c r="GF1321" s="22"/>
      <c r="GG1321" s="22"/>
      <c r="GH1321" s="22"/>
      <c r="GI1321" s="22"/>
      <c r="GJ1321" s="22"/>
      <c r="GK1321" s="22"/>
      <c r="GL1321" s="22"/>
      <c r="GM1321" s="22"/>
      <c r="GN1321" s="22"/>
      <c r="GO1321" s="22"/>
      <c r="GP1321" s="22"/>
      <c r="GQ1321" s="22"/>
      <c r="GR1321" s="22"/>
      <c r="GS1321" s="22"/>
      <c r="GT1321" s="22"/>
      <c r="GU1321" s="22"/>
      <c r="GV1321" s="22"/>
      <c r="GW1321" s="22"/>
      <c r="GX1321" s="22"/>
      <c r="GY1321" s="22"/>
      <c r="GZ1321" s="22"/>
      <c r="HA1321" s="22"/>
      <c r="HB1321" s="22"/>
      <c r="HC1321" s="22"/>
      <c r="HD1321" s="22"/>
      <c r="HE1321" s="22"/>
      <c r="HF1321" s="22"/>
      <c r="HG1321" s="22"/>
      <c r="HH1321" s="22"/>
      <c r="HI1321" s="22"/>
      <c r="HJ1321" s="22"/>
      <c r="HK1321" s="22"/>
      <c r="HL1321" s="22"/>
      <c r="HM1321" s="22"/>
      <c r="HN1321" s="22"/>
      <c r="HO1321" s="22"/>
      <c r="HP1321" s="22"/>
      <c r="HQ1321" s="22"/>
      <c r="HR1321" s="22"/>
      <c r="HS1321" s="22"/>
      <c r="HT1321" s="22"/>
      <c r="HU1321" s="22"/>
      <c r="HV1321" s="22"/>
      <c r="HW1321" s="22"/>
      <c r="HX1321" s="22"/>
      <c r="HY1321" s="22"/>
      <c r="HZ1321" s="22"/>
      <c r="IA1321" s="22"/>
      <c r="IB1321" s="22"/>
      <c r="IC1321" s="22"/>
      <c r="ID1321" s="22"/>
      <c r="IE1321" s="22"/>
      <c r="IF1321" s="22"/>
      <c r="IG1321" s="22"/>
      <c r="IH1321" s="22"/>
      <c r="II1321" s="22"/>
      <c r="IJ1321" s="22"/>
      <c r="IK1321" s="22"/>
      <c r="IL1321" s="22"/>
      <c r="IM1321" s="22"/>
      <c r="IN1321" s="22"/>
      <c r="IO1321" s="22"/>
    </row>
    <row r="1322" spans="1:249">
      <c r="A1322" s="32"/>
      <c r="B1322" s="22"/>
      <c r="C1322" s="22"/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D1322" s="3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  <c r="CC1322" s="22"/>
      <c r="CD1322" s="22"/>
      <c r="CE1322" s="22"/>
      <c r="CF1322" s="22"/>
      <c r="CG1322" s="22"/>
      <c r="CH1322" s="22"/>
      <c r="CI1322" s="22"/>
      <c r="CJ1322" s="22"/>
      <c r="CK1322" s="22"/>
      <c r="CL1322" s="22"/>
      <c r="CM1322" s="22"/>
      <c r="CN1322" s="22"/>
      <c r="CO1322" s="22"/>
      <c r="CP1322" s="22"/>
      <c r="CQ1322" s="22"/>
      <c r="CR1322" s="22"/>
      <c r="CS1322" s="22"/>
      <c r="CT1322" s="22"/>
      <c r="CU1322" s="22"/>
      <c r="CV1322" s="22"/>
      <c r="CW1322" s="22"/>
      <c r="CX1322" s="22"/>
      <c r="CY1322" s="22"/>
      <c r="CZ1322" s="22"/>
      <c r="DA1322" s="22"/>
      <c r="DB1322" s="22"/>
      <c r="DC1322" s="22"/>
      <c r="DD1322" s="22"/>
      <c r="DE1322" s="22"/>
      <c r="DF1322" s="22"/>
      <c r="DG1322" s="22"/>
      <c r="DH1322" s="22"/>
      <c r="DI1322" s="22"/>
      <c r="DJ1322" s="22"/>
      <c r="DK1322" s="22"/>
      <c r="DL1322" s="22"/>
      <c r="DM1322" s="22"/>
      <c r="DN1322" s="22"/>
      <c r="DO1322" s="22"/>
      <c r="DP1322" s="22"/>
      <c r="DQ1322" s="22"/>
      <c r="DR1322" s="22"/>
      <c r="DS1322" s="22"/>
      <c r="DT1322" s="22"/>
      <c r="DU1322" s="22"/>
      <c r="DV1322" s="22"/>
      <c r="DW1322" s="22"/>
      <c r="DX1322" s="22"/>
      <c r="DY1322" s="22"/>
      <c r="DZ1322" s="22"/>
      <c r="EA1322" s="22"/>
      <c r="EB1322" s="22"/>
      <c r="EC1322" s="22"/>
      <c r="ED1322" s="22"/>
      <c r="EE1322" s="22"/>
      <c r="EF1322" s="22"/>
      <c r="EG1322" s="22"/>
      <c r="EH1322" s="22"/>
      <c r="EI1322" s="22"/>
      <c r="EJ1322" s="22"/>
      <c r="EK1322" s="22"/>
      <c r="EL1322" s="22"/>
      <c r="EM1322" s="22"/>
      <c r="EN1322" s="22"/>
      <c r="EO1322" s="22"/>
      <c r="EP1322" s="22"/>
      <c r="EQ1322" s="22"/>
      <c r="ER1322" s="22"/>
      <c r="ES1322" s="22"/>
      <c r="ET1322" s="22"/>
      <c r="EU1322" s="22"/>
      <c r="EV1322" s="22"/>
      <c r="EW1322" s="22"/>
      <c r="EX1322" s="22"/>
      <c r="EY1322" s="22"/>
      <c r="EZ1322" s="22"/>
      <c r="FA1322" s="22"/>
      <c r="FB1322" s="22"/>
      <c r="FC1322" s="22"/>
      <c r="FD1322" s="22"/>
      <c r="FE1322" s="22"/>
      <c r="FF1322" s="22"/>
      <c r="FG1322" s="22"/>
      <c r="FH1322" s="22"/>
      <c r="FI1322" s="22"/>
      <c r="FJ1322" s="22"/>
      <c r="FK1322" s="22"/>
      <c r="FL1322" s="22"/>
      <c r="FM1322" s="22"/>
      <c r="FN1322" s="22"/>
      <c r="FO1322" s="22"/>
      <c r="FP1322" s="22"/>
      <c r="FQ1322" s="22"/>
      <c r="FR1322" s="22"/>
      <c r="FS1322" s="22"/>
      <c r="FT1322" s="22"/>
      <c r="FU1322" s="22"/>
      <c r="FV1322" s="22"/>
      <c r="FW1322" s="22"/>
      <c r="FX1322" s="22"/>
      <c r="FY1322" s="22"/>
      <c r="FZ1322" s="22"/>
      <c r="GA1322" s="22"/>
      <c r="GB1322" s="22"/>
      <c r="GC1322" s="22"/>
      <c r="GD1322" s="22"/>
      <c r="GE1322" s="22"/>
      <c r="GF1322" s="22"/>
      <c r="GG1322" s="22"/>
      <c r="GH1322" s="22"/>
      <c r="GI1322" s="22"/>
      <c r="GJ1322" s="22"/>
      <c r="GK1322" s="22"/>
      <c r="GL1322" s="22"/>
      <c r="GM1322" s="22"/>
      <c r="GN1322" s="22"/>
      <c r="GO1322" s="22"/>
      <c r="GP1322" s="22"/>
      <c r="GQ1322" s="22"/>
      <c r="GR1322" s="22"/>
      <c r="GS1322" s="22"/>
      <c r="GT1322" s="22"/>
      <c r="GU1322" s="22"/>
      <c r="GV1322" s="22"/>
      <c r="GW1322" s="22"/>
      <c r="GX1322" s="22"/>
      <c r="GY1322" s="22"/>
      <c r="GZ1322" s="22"/>
      <c r="HA1322" s="22"/>
      <c r="HB1322" s="22"/>
      <c r="HC1322" s="22"/>
      <c r="HD1322" s="22"/>
      <c r="HE1322" s="22"/>
      <c r="HF1322" s="22"/>
      <c r="HG1322" s="22"/>
      <c r="HH1322" s="22"/>
      <c r="HI1322" s="22"/>
      <c r="HJ1322" s="22"/>
      <c r="HK1322" s="22"/>
      <c r="HL1322" s="22"/>
      <c r="HM1322" s="22"/>
      <c r="HN1322" s="22"/>
      <c r="HO1322" s="22"/>
      <c r="HP1322" s="22"/>
      <c r="HQ1322" s="22"/>
      <c r="HR1322" s="22"/>
      <c r="HS1322" s="22"/>
      <c r="HT1322" s="22"/>
      <c r="HU1322" s="22"/>
      <c r="HV1322" s="22"/>
      <c r="HW1322" s="22"/>
      <c r="HX1322" s="22"/>
      <c r="HY1322" s="22"/>
      <c r="HZ1322" s="22"/>
      <c r="IA1322" s="22"/>
      <c r="IB1322" s="22"/>
      <c r="IC1322" s="22"/>
      <c r="ID1322" s="22"/>
      <c r="IE1322" s="22"/>
      <c r="IF1322" s="22"/>
      <c r="IG1322" s="22"/>
      <c r="IH1322" s="22"/>
      <c r="II1322" s="22"/>
      <c r="IJ1322" s="22"/>
      <c r="IK1322" s="22"/>
      <c r="IL1322" s="22"/>
      <c r="IM1322" s="22"/>
      <c r="IN1322" s="22"/>
      <c r="IO1322" s="22"/>
    </row>
    <row r="1323" spans="1:249">
      <c r="A1323" s="32"/>
      <c r="B1323" s="22"/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3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2"/>
      <c r="BL1323" s="22"/>
      <c r="BM1323" s="22"/>
      <c r="BN1323" s="22"/>
      <c r="BO1323" s="22"/>
      <c r="BP1323" s="22"/>
      <c r="BQ1323" s="22"/>
      <c r="BR1323" s="22"/>
      <c r="BS1323" s="22"/>
      <c r="BT1323" s="22"/>
      <c r="BU1323" s="22"/>
      <c r="BV1323" s="22"/>
      <c r="BW1323" s="22"/>
      <c r="BX1323" s="22"/>
      <c r="BY1323" s="22"/>
      <c r="BZ1323" s="22"/>
      <c r="CA1323" s="22"/>
      <c r="CB1323" s="22"/>
      <c r="CC1323" s="22"/>
      <c r="CD1323" s="22"/>
      <c r="CE1323" s="22"/>
      <c r="CF1323" s="22"/>
      <c r="CG1323" s="22"/>
      <c r="CH1323" s="22"/>
      <c r="CI1323" s="22"/>
      <c r="CJ1323" s="22"/>
      <c r="CK1323" s="22"/>
      <c r="CL1323" s="22"/>
      <c r="CM1323" s="22"/>
      <c r="CN1323" s="22"/>
      <c r="CO1323" s="22"/>
      <c r="CP1323" s="22"/>
      <c r="CQ1323" s="22"/>
      <c r="CR1323" s="22"/>
      <c r="CS1323" s="22"/>
      <c r="CT1323" s="22"/>
      <c r="CU1323" s="22"/>
      <c r="CV1323" s="22"/>
      <c r="CW1323" s="22"/>
      <c r="CX1323" s="22"/>
      <c r="CY1323" s="22"/>
      <c r="CZ1323" s="22"/>
      <c r="DA1323" s="22"/>
      <c r="DB1323" s="22"/>
      <c r="DC1323" s="22"/>
      <c r="DD1323" s="22"/>
      <c r="DE1323" s="22"/>
      <c r="DF1323" s="22"/>
      <c r="DG1323" s="22"/>
      <c r="DH1323" s="22"/>
      <c r="DI1323" s="22"/>
      <c r="DJ1323" s="22"/>
      <c r="DK1323" s="22"/>
      <c r="DL1323" s="22"/>
      <c r="DM1323" s="22"/>
      <c r="DN1323" s="22"/>
      <c r="DO1323" s="22"/>
      <c r="DP1323" s="22"/>
      <c r="DQ1323" s="22"/>
      <c r="DR1323" s="22"/>
      <c r="DS1323" s="22"/>
      <c r="DT1323" s="22"/>
      <c r="DU1323" s="22"/>
      <c r="DV1323" s="22"/>
      <c r="DW1323" s="22"/>
      <c r="DX1323" s="22"/>
      <c r="DY1323" s="22"/>
      <c r="DZ1323" s="22"/>
      <c r="EA1323" s="22"/>
      <c r="EB1323" s="22"/>
      <c r="EC1323" s="22"/>
      <c r="ED1323" s="22"/>
      <c r="EE1323" s="22"/>
      <c r="EF1323" s="22"/>
      <c r="EG1323" s="22"/>
      <c r="EH1323" s="22"/>
      <c r="EI1323" s="22"/>
      <c r="EJ1323" s="22"/>
      <c r="EK1323" s="22"/>
      <c r="EL1323" s="22"/>
      <c r="EM1323" s="22"/>
      <c r="EN1323" s="22"/>
      <c r="EO1323" s="22"/>
      <c r="EP1323" s="22"/>
      <c r="EQ1323" s="22"/>
      <c r="ER1323" s="22"/>
      <c r="ES1323" s="22"/>
      <c r="ET1323" s="22"/>
      <c r="EU1323" s="22"/>
      <c r="EV1323" s="22"/>
      <c r="EW1323" s="22"/>
      <c r="EX1323" s="22"/>
      <c r="EY1323" s="22"/>
      <c r="EZ1323" s="22"/>
      <c r="FA1323" s="22"/>
      <c r="FB1323" s="22"/>
      <c r="FC1323" s="22"/>
      <c r="FD1323" s="22"/>
      <c r="FE1323" s="22"/>
      <c r="FF1323" s="22"/>
      <c r="FG1323" s="22"/>
      <c r="FH1323" s="22"/>
      <c r="FI1323" s="22"/>
      <c r="FJ1323" s="22"/>
      <c r="FK1323" s="22"/>
      <c r="FL1323" s="22"/>
      <c r="FM1323" s="22"/>
      <c r="FN1323" s="22"/>
      <c r="FO1323" s="22"/>
      <c r="FP1323" s="22"/>
      <c r="FQ1323" s="22"/>
      <c r="FR1323" s="22"/>
      <c r="FS1323" s="22"/>
      <c r="FT1323" s="22"/>
      <c r="FU1323" s="22"/>
      <c r="FV1323" s="22"/>
      <c r="FW1323" s="22"/>
      <c r="FX1323" s="22"/>
      <c r="FY1323" s="22"/>
      <c r="FZ1323" s="22"/>
      <c r="GA1323" s="22"/>
      <c r="GB1323" s="22"/>
      <c r="GC1323" s="22"/>
      <c r="GD1323" s="22"/>
      <c r="GE1323" s="22"/>
      <c r="GF1323" s="22"/>
      <c r="GG1323" s="22"/>
      <c r="GH1323" s="22"/>
      <c r="GI1323" s="22"/>
      <c r="GJ1323" s="22"/>
      <c r="GK1323" s="22"/>
      <c r="GL1323" s="22"/>
      <c r="GM1323" s="22"/>
      <c r="GN1323" s="22"/>
      <c r="GO1323" s="22"/>
      <c r="GP1323" s="22"/>
      <c r="GQ1323" s="22"/>
      <c r="GR1323" s="22"/>
      <c r="GS1323" s="22"/>
      <c r="GT1323" s="22"/>
      <c r="GU1323" s="22"/>
      <c r="GV1323" s="22"/>
      <c r="GW1323" s="22"/>
      <c r="GX1323" s="22"/>
      <c r="GY1323" s="22"/>
      <c r="GZ1323" s="22"/>
      <c r="HA1323" s="22"/>
      <c r="HB1323" s="22"/>
      <c r="HC1323" s="22"/>
      <c r="HD1323" s="22"/>
      <c r="HE1323" s="22"/>
      <c r="HF1323" s="22"/>
      <c r="HG1323" s="22"/>
      <c r="HH1323" s="22"/>
      <c r="HI1323" s="22"/>
      <c r="HJ1323" s="22"/>
      <c r="HK1323" s="22"/>
      <c r="HL1323" s="22"/>
      <c r="HM1323" s="22"/>
      <c r="HN1323" s="22"/>
      <c r="HO1323" s="22"/>
      <c r="HP1323" s="22"/>
      <c r="HQ1323" s="22"/>
      <c r="HR1323" s="22"/>
      <c r="HS1323" s="22"/>
      <c r="HT1323" s="22"/>
      <c r="HU1323" s="22"/>
      <c r="HV1323" s="22"/>
      <c r="HW1323" s="22"/>
      <c r="HX1323" s="22"/>
      <c r="HY1323" s="22"/>
      <c r="HZ1323" s="22"/>
      <c r="IA1323" s="22"/>
      <c r="IB1323" s="22"/>
      <c r="IC1323" s="22"/>
      <c r="ID1323" s="22"/>
      <c r="IE1323" s="22"/>
      <c r="IF1323" s="22"/>
      <c r="IG1323" s="22"/>
      <c r="IH1323" s="22"/>
      <c r="II1323" s="22"/>
      <c r="IJ1323" s="22"/>
      <c r="IK1323" s="22"/>
      <c r="IL1323" s="22"/>
      <c r="IM1323" s="22"/>
      <c r="IN1323" s="22"/>
      <c r="IO1323" s="22"/>
    </row>
    <row r="1324" spans="1:249">
      <c r="A1324" s="32"/>
      <c r="B1324" s="22"/>
      <c r="C1324" s="22"/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  <c r="AD1324" s="3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2"/>
      <c r="BL1324" s="22"/>
      <c r="BM1324" s="22"/>
      <c r="BN1324" s="22"/>
      <c r="BO1324" s="22"/>
      <c r="BP1324" s="22"/>
      <c r="BQ1324" s="22"/>
      <c r="BR1324" s="22"/>
      <c r="BS1324" s="22"/>
      <c r="BT1324" s="22"/>
      <c r="BU1324" s="22"/>
      <c r="BV1324" s="22"/>
      <c r="BW1324" s="22"/>
      <c r="BX1324" s="22"/>
      <c r="BY1324" s="22"/>
      <c r="BZ1324" s="22"/>
      <c r="CA1324" s="22"/>
      <c r="CB1324" s="22"/>
      <c r="CC1324" s="22"/>
      <c r="CD1324" s="22"/>
      <c r="CE1324" s="22"/>
      <c r="CF1324" s="22"/>
      <c r="CG1324" s="22"/>
      <c r="CH1324" s="22"/>
      <c r="CI1324" s="22"/>
      <c r="CJ1324" s="22"/>
      <c r="CK1324" s="22"/>
      <c r="CL1324" s="22"/>
      <c r="CM1324" s="22"/>
      <c r="CN1324" s="22"/>
      <c r="CO1324" s="22"/>
      <c r="CP1324" s="22"/>
      <c r="CQ1324" s="22"/>
      <c r="CR1324" s="22"/>
      <c r="CS1324" s="22"/>
      <c r="CT1324" s="22"/>
      <c r="CU1324" s="22"/>
      <c r="CV1324" s="22"/>
      <c r="CW1324" s="22"/>
      <c r="CX1324" s="22"/>
      <c r="CY1324" s="22"/>
      <c r="CZ1324" s="22"/>
      <c r="DA1324" s="22"/>
      <c r="DB1324" s="22"/>
      <c r="DC1324" s="22"/>
      <c r="DD1324" s="22"/>
      <c r="DE1324" s="22"/>
      <c r="DF1324" s="22"/>
      <c r="DG1324" s="22"/>
      <c r="DH1324" s="22"/>
      <c r="DI1324" s="22"/>
      <c r="DJ1324" s="22"/>
      <c r="DK1324" s="22"/>
      <c r="DL1324" s="22"/>
      <c r="DM1324" s="22"/>
      <c r="DN1324" s="22"/>
      <c r="DO1324" s="22"/>
      <c r="DP1324" s="22"/>
      <c r="DQ1324" s="22"/>
      <c r="DR1324" s="22"/>
      <c r="DS1324" s="22"/>
      <c r="DT1324" s="22"/>
      <c r="DU1324" s="22"/>
      <c r="DV1324" s="22"/>
      <c r="DW1324" s="22"/>
      <c r="DX1324" s="22"/>
      <c r="DY1324" s="22"/>
      <c r="DZ1324" s="22"/>
      <c r="EA1324" s="22"/>
      <c r="EB1324" s="22"/>
      <c r="EC1324" s="22"/>
      <c r="ED1324" s="22"/>
      <c r="EE1324" s="22"/>
      <c r="EF1324" s="22"/>
      <c r="EG1324" s="22"/>
      <c r="EH1324" s="22"/>
      <c r="EI1324" s="22"/>
      <c r="EJ1324" s="22"/>
      <c r="EK1324" s="22"/>
      <c r="EL1324" s="22"/>
      <c r="EM1324" s="22"/>
      <c r="EN1324" s="22"/>
      <c r="EO1324" s="22"/>
      <c r="EP1324" s="22"/>
      <c r="EQ1324" s="22"/>
      <c r="ER1324" s="22"/>
      <c r="ES1324" s="22"/>
      <c r="ET1324" s="22"/>
      <c r="EU1324" s="22"/>
      <c r="EV1324" s="22"/>
      <c r="EW1324" s="22"/>
      <c r="EX1324" s="22"/>
      <c r="EY1324" s="22"/>
      <c r="EZ1324" s="22"/>
      <c r="FA1324" s="22"/>
      <c r="FB1324" s="22"/>
      <c r="FC1324" s="22"/>
      <c r="FD1324" s="22"/>
      <c r="FE1324" s="22"/>
      <c r="FF1324" s="22"/>
      <c r="FG1324" s="22"/>
      <c r="FH1324" s="22"/>
      <c r="FI1324" s="22"/>
      <c r="FJ1324" s="22"/>
      <c r="FK1324" s="22"/>
      <c r="FL1324" s="22"/>
      <c r="FM1324" s="22"/>
      <c r="FN1324" s="22"/>
      <c r="FO1324" s="22"/>
      <c r="FP1324" s="22"/>
      <c r="FQ1324" s="22"/>
      <c r="FR1324" s="22"/>
      <c r="FS1324" s="22"/>
      <c r="FT1324" s="22"/>
      <c r="FU1324" s="22"/>
      <c r="FV1324" s="22"/>
      <c r="FW1324" s="22"/>
      <c r="FX1324" s="22"/>
      <c r="FY1324" s="22"/>
      <c r="FZ1324" s="22"/>
      <c r="GA1324" s="22"/>
      <c r="GB1324" s="22"/>
      <c r="GC1324" s="22"/>
      <c r="GD1324" s="22"/>
      <c r="GE1324" s="22"/>
      <c r="GF1324" s="22"/>
      <c r="GG1324" s="22"/>
      <c r="GH1324" s="22"/>
      <c r="GI1324" s="22"/>
      <c r="GJ1324" s="22"/>
      <c r="GK1324" s="22"/>
      <c r="GL1324" s="22"/>
      <c r="GM1324" s="22"/>
      <c r="GN1324" s="22"/>
      <c r="GO1324" s="22"/>
      <c r="GP1324" s="22"/>
      <c r="GQ1324" s="22"/>
      <c r="GR1324" s="22"/>
      <c r="GS1324" s="22"/>
      <c r="GT1324" s="22"/>
      <c r="GU1324" s="22"/>
      <c r="GV1324" s="22"/>
      <c r="GW1324" s="22"/>
      <c r="GX1324" s="22"/>
      <c r="GY1324" s="22"/>
      <c r="GZ1324" s="22"/>
      <c r="HA1324" s="22"/>
      <c r="HB1324" s="22"/>
      <c r="HC1324" s="22"/>
      <c r="HD1324" s="22"/>
      <c r="HE1324" s="22"/>
      <c r="HF1324" s="22"/>
      <c r="HG1324" s="22"/>
      <c r="HH1324" s="22"/>
      <c r="HI1324" s="22"/>
      <c r="HJ1324" s="22"/>
      <c r="HK1324" s="22"/>
      <c r="HL1324" s="22"/>
      <c r="HM1324" s="22"/>
      <c r="HN1324" s="22"/>
      <c r="HO1324" s="22"/>
      <c r="HP1324" s="22"/>
      <c r="HQ1324" s="22"/>
      <c r="HR1324" s="22"/>
      <c r="HS1324" s="22"/>
      <c r="HT1324" s="22"/>
      <c r="HU1324" s="22"/>
      <c r="HV1324" s="22"/>
      <c r="HW1324" s="22"/>
      <c r="HX1324" s="22"/>
      <c r="HY1324" s="22"/>
      <c r="HZ1324" s="22"/>
      <c r="IA1324" s="22"/>
      <c r="IB1324" s="22"/>
      <c r="IC1324" s="22"/>
      <c r="ID1324" s="22"/>
      <c r="IE1324" s="22"/>
      <c r="IF1324" s="22"/>
      <c r="IG1324" s="22"/>
      <c r="IH1324" s="22"/>
      <c r="II1324" s="22"/>
      <c r="IJ1324" s="22"/>
      <c r="IK1324" s="22"/>
      <c r="IL1324" s="22"/>
      <c r="IM1324" s="22"/>
      <c r="IN1324" s="22"/>
      <c r="IO1324" s="22"/>
    </row>
    <row r="1325" spans="1:249">
      <c r="A1325" s="32"/>
      <c r="B1325" s="22"/>
      <c r="C1325" s="22"/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3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  <c r="CC1325" s="22"/>
      <c r="CD1325" s="22"/>
      <c r="CE1325" s="22"/>
      <c r="CF1325" s="22"/>
      <c r="CG1325" s="22"/>
      <c r="CH1325" s="22"/>
      <c r="CI1325" s="22"/>
      <c r="CJ1325" s="22"/>
      <c r="CK1325" s="22"/>
      <c r="CL1325" s="22"/>
      <c r="CM1325" s="22"/>
      <c r="CN1325" s="22"/>
      <c r="CO1325" s="22"/>
      <c r="CP1325" s="22"/>
      <c r="CQ1325" s="22"/>
      <c r="CR1325" s="22"/>
      <c r="CS1325" s="22"/>
      <c r="CT1325" s="22"/>
      <c r="CU1325" s="22"/>
      <c r="CV1325" s="22"/>
      <c r="CW1325" s="22"/>
      <c r="CX1325" s="22"/>
      <c r="CY1325" s="22"/>
      <c r="CZ1325" s="22"/>
      <c r="DA1325" s="22"/>
      <c r="DB1325" s="22"/>
      <c r="DC1325" s="22"/>
      <c r="DD1325" s="22"/>
      <c r="DE1325" s="22"/>
      <c r="DF1325" s="22"/>
      <c r="DG1325" s="22"/>
      <c r="DH1325" s="22"/>
      <c r="DI1325" s="22"/>
      <c r="DJ1325" s="22"/>
      <c r="DK1325" s="22"/>
      <c r="DL1325" s="22"/>
      <c r="DM1325" s="22"/>
      <c r="DN1325" s="22"/>
      <c r="DO1325" s="22"/>
      <c r="DP1325" s="22"/>
      <c r="DQ1325" s="22"/>
      <c r="DR1325" s="22"/>
      <c r="DS1325" s="22"/>
      <c r="DT1325" s="22"/>
      <c r="DU1325" s="22"/>
      <c r="DV1325" s="22"/>
      <c r="DW1325" s="22"/>
      <c r="DX1325" s="22"/>
      <c r="DY1325" s="22"/>
      <c r="DZ1325" s="22"/>
      <c r="EA1325" s="22"/>
      <c r="EB1325" s="22"/>
      <c r="EC1325" s="22"/>
      <c r="ED1325" s="22"/>
      <c r="EE1325" s="22"/>
      <c r="EF1325" s="22"/>
      <c r="EG1325" s="22"/>
      <c r="EH1325" s="22"/>
      <c r="EI1325" s="22"/>
      <c r="EJ1325" s="22"/>
      <c r="EK1325" s="22"/>
      <c r="EL1325" s="22"/>
      <c r="EM1325" s="22"/>
      <c r="EN1325" s="22"/>
      <c r="EO1325" s="22"/>
      <c r="EP1325" s="22"/>
      <c r="EQ1325" s="22"/>
      <c r="ER1325" s="22"/>
      <c r="ES1325" s="22"/>
      <c r="ET1325" s="22"/>
      <c r="EU1325" s="22"/>
      <c r="EV1325" s="22"/>
      <c r="EW1325" s="22"/>
      <c r="EX1325" s="22"/>
      <c r="EY1325" s="22"/>
      <c r="EZ1325" s="22"/>
      <c r="FA1325" s="22"/>
      <c r="FB1325" s="22"/>
      <c r="FC1325" s="22"/>
      <c r="FD1325" s="22"/>
      <c r="FE1325" s="22"/>
      <c r="FF1325" s="22"/>
      <c r="FG1325" s="22"/>
      <c r="FH1325" s="22"/>
      <c r="FI1325" s="22"/>
      <c r="FJ1325" s="22"/>
      <c r="FK1325" s="22"/>
      <c r="FL1325" s="22"/>
      <c r="FM1325" s="22"/>
      <c r="FN1325" s="22"/>
      <c r="FO1325" s="22"/>
      <c r="FP1325" s="22"/>
      <c r="FQ1325" s="22"/>
      <c r="FR1325" s="22"/>
      <c r="FS1325" s="22"/>
      <c r="FT1325" s="22"/>
      <c r="FU1325" s="22"/>
      <c r="FV1325" s="22"/>
      <c r="FW1325" s="22"/>
      <c r="FX1325" s="22"/>
      <c r="FY1325" s="22"/>
      <c r="FZ1325" s="22"/>
      <c r="GA1325" s="22"/>
      <c r="GB1325" s="22"/>
      <c r="GC1325" s="22"/>
      <c r="GD1325" s="22"/>
      <c r="GE1325" s="22"/>
      <c r="GF1325" s="22"/>
      <c r="GG1325" s="22"/>
      <c r="GH1325" s="22"/>
      <c r="GI1325" s="22"/>
      <c r="GJ1325" s="22"/>
      <c r="GK1325" s="22"/>
      <c r="GL1325" s="22"/>
      <c r="GM1325" s="22"/>
      <c r="GN1325" s="22"/>
      <c r="GO1325" s="22"/>
      <c r="GP1325" s="22"/>
      <c r="GQ1325" s="22"/>
      <c r="GR1325" s="22"/>
      <c r="GS1325" s="22"/>
      <c r="GT1325" s="22"/>
      <c r="GU1325" s="22"/>
      <c r="GV1325" s="22"/>
      <c r="GW1325" s="22"/>
      <c r="GX1325" s="22"/>
      <c r="GY1325" s="22"/>
      <c r="GZ1325" s="22"/>
      <c r="HA1325" s="22"/>
      <c r="HB1325" s="22"/>
      <c r="HC1325" s="22"/>
      <c r="HD1325" s="22"/>
      <c r="HE1325" s="22"/>
      <c r="HF1325" s="22"/>
      <c r="HG1325" s="22"/>
      <c r="HH1325" s="22"/>
      <c r="HI1325" s="22"/>
      <c r="HJ1325" s="22"/>
      <c r="HK1325" s="22"/>
      <c r="HL1325" s="22"/>
      <c r="HM1325" s="22"/>
      <c r="HN1325" s="22"/>
      <c r="HO1325" s="22"/>
      <c r="HP1325" s="22"/>
      <c r="HQ1325" s="22"/>
      <c r="HR1325" s="22"/>
      <c r="HS1325" s="22"/>
      <c r="HT1325" s="22"/>
      <c r="HU1325" s="22"/>
      <c r="HV1325" s="22"/>
      <c r="HW1325" s="22"/>
      <c r="HX1325" s="22"/>
      <c r="HY1325" s="22"/>
      <c r="HZ1325" s="22"/>
      <c r="IA1325" s="22"/>
      <c r="IB1325" s="22"/>
      <c r="IC1325" s="22"/>
      <c r="ID1325" s="22"/>
      <c r="IE1325" s="22"/>
      <c r="IF1325" s="22"/>
      <c r="IG1325" s="22"/>
      <c r="IH1325" s="22"/>
      <c r="II1325" s="22"/>
      <c r="IJ1325" s="22"/>
      <c r="IK1325" s="22"/>
      <c r="IL1325" s="22"/>
      <c r="IM1325" s="22"/>
      <c r="IN1325" s="22"/>
      <c r="IO1325" s="22"/>
    </row>
    <row r="1326" spans="1:249">
      <c r="A1326" s="32"/>
      <c r="B1326" s="22"/>
      <c r="C1326" s="22"/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3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2"/>
      <c r="BL1326" s="22"/>
      <c r="BM1326" s="22"/>
      <c r="BN1326" s="22"/>
      <c r="BO1326" s="22"/>
      <c r="BP1326" s="22"/>
      <c r="BQ1326" s="22"/>
      <c r="BR1326" s="22"/>
      <c r="BS1326" s="22"/>
      <c r="BT1326" s="22"/>
      <c r="BU1326" s="22"/>
      <c r="BV1326" s="22"/>
      <c r="BW1326" s="22"/>
      <c r="BX1326" s="22"/>
      <c r="BY1326" s="22"/>
      <c r="BZ1326" s="22"/>
      <c r="CA1326" s="22"/>
      <c r="CB1326" s="22"/>
      <c r="CC1326" s="22"/>
      <c r="CD1326" s="22"/>
      <c r="CE1326" s="22"/>
      <c r="CF1326" s="22"/>
      <c r="CG1326" s="22"/>
      <c r="CH1326" s="22"/>
      <c r="CI1326" s="22"/>
      <c r="CJ1326" s="22"/>
      <c r="CK1326" s="22"/>
      <c r="CL1326" s="22"/>
      <c r="CM1326" s="22"/>
      <c r="CN1326" s="22"/>
      <c r="CO1326" s="22"/>
      <c r="CP1326" s="22"/>
      <c r="CQ1326" s="22"/>
      <c r="CR1326" s="22"/>
      <c r="CS1326" s="22"/>
      <c r="CT1326" s="22"/>
      <c r="CU1326" s="22"/>
      <c r="CV1326" s="22"/>
      <c r="CW1326" s="22"/>
      <c r="CX1326" s="22"/>
      <c r="CY1326" s="22"/>
      <c r="CZ1326" s="22"/>
      <c r="DA1326" s="22"/>
      <c r="DB1326" s="22"/>
      <c r="DC1326" s="22"/>
      <c r="DD1326" s="22"/>
      <c r="DE1326" s="22"/>
      <c r="DF1326" s="22"/>
      <c r="DG1326" s="22"/>
      <c r="DH1326" s="22"/>
      <c r="DI1326" s="22"/>
      <c r="DJ1326" s="22"/>
      <c r="DK1326" s="22"/>
      <c r="DL1326" s="22"/>
      <c r="DM1326" s="22"/>
      <c r="DN1326" s="22"/>
      <c r="DO1326" s="22"/>
      <c r="DP1326" s="22"/>
      <c r="DQ1326" s="22"/>
      <c r="DR1326" s="22"/>
      <c r="DS1326" s="22"/>
      <c r="DT1326" s="22"/>
      <c r="DU1326" s="22"/>
      <c r="DV1326" s="22"/>
      <c r="DW1326" s="22"/>
      <c r="DX1326" s="22"/>
      <c r="DY1326" s="22"/>
      <c r="DZ1326" s="22"/>
      <c r="EA1326" s="22"/>
      <c r="EB1326" s="22"/>
      <c r="EC1326" s="22"/>
      <c r="ED1326" s="22"/>
      <c r="EE1326" s="22"/>
      <c r="EF1326" s="22"/>
      <c r="EG1326" s="22"/>
      <c r="EH1326" s="22"/>
      <c r="EI1326" s="22"/>
      <c r="EJ1326" s="22"/>
      <c r="EK1326" s="22"/>
      <c r="EL1326" s="22"/>
      <c r="EM1326" s="22"/>
      <c r="EN1326" s="22"/>
      <c r="EO1326" s="22"/>
      <c r="EP1326" s="22"/>
      <c r="EQ1326" s="22"/>
      <c r="ER1326" s="22"/>
      <c r="ES1326" s="22"/>
      <c r="ET1326" s="22"/>
      <c r="EU1326" s="22"/>
      <c r="EV1326" s="22"/>
      <c r="EW1326" s="22"/>
      <c r="EX1326" s="22"/>
      <c r="EY1326" s="22"/>
      <c r="EZ1326" s="22"/>
      <c r="FA1326" s="22"/>
      <c r="FB1326" s="22"/>
      <c r="FC1326" s="22"/>
      <c r="FD1326" s="22"/>
      <c r="FE1326" s="22"/>
      <c r="FF1326" s="22"/>
      <c r="FG1326" s="22"/>
      <c r="FH1326" s="22"/>
      <c r="FI1326" s="22"/>
      <c r="FJ1326" s="22"/>
      <c r="FK1326" s="22"/>
      <c r="FL1326" s="22"/>
      <c r="FM1326" s="22"/>
      <c r="FN1326" s="22"/>
      <c r="FO1326" s="22"/>
      <c r="FP1326" s="22"/>
      <c r="FQ1326" s="22"/>
      <c r="FR1326" s="22"/>
      <c r="FS1326" s="22"/>
      <c r="FT1326" s="22"/>
      <c r="FU1326" s="22"/>
      <c r="FV1326" s="22"/>
      <c r="FW1326" s="22"/>
      <c r="FX1326" s="22"/>
      <c r="FY1326" s="22"/>
      <c r="FZ1326" s="22"/>
      <c r="GA1326" s="22"/>
      <c r="GB1326" s="22"/>
      <c r="GC1326" s="22"/>
      <c r="GD1326" s="22"/>
      <c r="GE1326" s="22"/>
      <c r="GF1326" s="22"/>
      <c r="GG1326" s="22"/>
      <c r="GH1326" s="22"/>
      <c r="GI1326" s="22"/>
      <c r="GJ1326" s="22"/>
      <c r="GK1326" s="22"/>
      <c r="GL1326" s="22"/>
      <c r="GM1326" s="22"/>
      <c r="GN1326" s="22"/>
      <c r="GO1326" s="22"/>
      <c r="GP1326" s="22"/>
      <c r="GQ1326" s="22"/>
      <c r="GR1326" s="22"/>
      <c r="GS1326" s="22"/>
      <c r="GT1326" s="22"/>
      <c r="GU1326" s="22"/>
      <c r="GV1326" s="22"/>
      <c r="GW1326" s="22"/>
      <c r="GX1326" s="22"/>
      <c r="GY1326" s="22"/>
      <c r="GZ1326" s="22"/>
      <c r="HA1326" s="22"/>
      <c r="HB1326" s="22"/>
      <c r="HC1326" s="22"/>
      <c r="HD1326" s="22"/>
      <c r="HE1326" s="22"/>
      <c r="HF1326" s="22"/>
      <c r="HG1326" s="22"/>
      <c r="HH1326" s="22"/>
      <c r="HI1326" s="22"/>
      <c r="HJ1326" s="22"/>
      <c r="HK1326" s="22"/>
      <c r="HL1326" s="22"/>
      <c r="HM1326" s="22"/>
      <c r="HN1326" s="22"/>
      <c r="HO1326" s="22"/>
      <c r="HP1326" s="22"/>
      <c r="HQ1326" s="22"/>
      <c r="HR1326" s="22"/>
      <c r="HS1326" s="22"/>
      <c r="HT1326" s="22"/>
      <c r="HU1326" s="22"/>
      <c r="HV1326" s="22"/>
      <c r="HW1326" s="22"/>
      <c r="HX1326" s="22"/>
      <c r="HY1326" s="22"/>
      <c r="HZ1326" s="22"/>
      <c r="IA1326" s="22"/>
      <c r="IB1326" s="22"/>
      <c r="IC1326" s="22"/>
      <c r="ID1326" s="22"/>
      <c r="IE1326" s="22"/>
      <c r="IF1326" s="22"/>
      <c r="IG1326" s="22"/>
      <c r="IH1326" s="22"/>
      <c r="II1326" s="22"/>
      <c r="IJ1326" s="22"/>
      <c r="IK1326" s="22"/>
      <c r="IL1326" s="22"/>
      <c r="IM1326" s="22"/>
      <c r="IN1326" s="22"/>
      <c r="IO1326" s="22"/>
    </row>
    <row r="1327" spans="1:249">
      <c r="A1327" s="32"/>
      <c r="B1327" s="22"/>
      <c r="C1327" s="22"/>
      <c r="D1327" s="22"/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3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2"/>
      <c r="BL1327" s="22"/>
      <c r="BM1327" s="22"/>
      <c r="BN1327" s="22"/>
      <c r="BO1327" s="22"/>
      <c r="BP1327" s="22"/>
      <c r="BQ1327" s="22"/>
      <c r="BR1327" s="22"/>
      <c r="BS1327" s="22"/>
      <c r="BT1327" s="22"/>
      <c r="BU1327" s="22"/>
      <c r="BV1327" s="22"/>
      <c r="BW1327" s="22"/>
      <c r="BX1327" s="22"/>
      <c r="BY1327" s="22"/>
      <c r="BZ1327" s="22"/>
      <c r="CA1327" s="22"/>
      <c r="CB1327" s="22"/>
      <c r="CC1327" s="22"/>
      <c r="CD1327" s="22"/>
      <c r="CE1327" s="22"/>
      <c r="CF1327" s="22"/>
      <c r="CG1327" s="22"/>
      <c r="CH1327" s="22"/>
      <c r="CI1327" s="22"/>
      <c r="CJ1327" s="22"/>
      <c r="CK1327" s="22"/>
      <c r="CL1327" s="22"/>
      <c r="CM1327" s="22"/>
      <c r="CN1327" s="22"/>
      <c r="CO1327" s="22"/>
      <c r="CP1327" s="22"/>
      <c r="CQ1327" s="22"/>
      <c r="CR1327" s="22"/>
      <c r="CS1327" s="22"/>
      <c r="CT1327" s="22"/>
      <c r="CU1327" s="22"/>
      <c r="CV1327" s="22"/>
      <c r="CW1327" s="22"/>
      <c r="CX1327" s="22"/>
      <c r="CY1327" s="22"/>
      <c r="CZ1327" s="22"/>
      <c r="DA1327" s="22"/>
      <c r="DB1327" s="22"/>
      <c r="DC1327" s="22"/>
      <c r="DD1327" s="22"/>
      <c r="DE1327" s="22"/>
      <c r="DF1327" s="22"/>
      <c r="DG1327" s="22"/>
      <c r="DH1327" s="22"/>
      <c r="DI1327" s="22"/>
      <c r="DJ1327" s="22"/>
      <c r="DK1327" s="22"/>
      <c r="DL1327" s="22"/>
      <c r="DM1327" s="22"/>
      <c r="DN1327" s="22"/>
      <c r="DO1327" s="22"/>
      <c r="DP1327" s="22"/>
      <c r="DQ1327" s="22"/>
      <c r="DR1327" s="22"/>
      <c r="DS1327" s="22"/>
      <c r="DT1327" s="22"/>
      <c r="DU1327" s="22"/>
      <c r="DV1327" s="22"/>
      <c r="DW1327" s="22"/>
      <c r="DX1327" s="22"/>
      <c r="DY1327" s="22"/>
      <c r="DZ1327" s="22"/>
      <c r="EA1327" s="22"/>
      <c r="EB1327" s="22"/>
      <c r="EC1327" s="22"/>
      <c r="ED1327" s="22"/>
      <c r="EE1327" s="22"/>
      <c r="EF1327" s="22"/>
      <c r="EG1327" s="22"/>
      <c r="EH1327" s="22"/>
      <c r="EI1327" s="22"/>
      <c r="EJ1327" s="22"/>
      <c r="EK1327" s="22"/>
      <c r="EL1327" s="22"/>
      <c r="EM1327" s="22"/>
      <c r="EN1327" s="22"/>
      <c r="EO1327" s="22"/>
      <c r="EP1327" s="22"/>
      <c r="EQ1327" s="22"/>
      <c r="ER1327" s="22"/>
      <c r="ES1327" s="22"/>
      <c r="ET1327" s="22"/>
      <c r="EU1327" s="22"/>
      <c r="EV1327" s="22"/>
      <c r="EW1327" s="22"/>
      <c r="EX1327" s="22"/>
      <c r="EY1327" s="22"/>
      <c r="EZ1327" s="22"/>
      <c r="FA1327" s="22"/>
      <c r="FB1327" s="22"/>
      <c r="FC1327" s="22"/>
      <c r="FD1327" s="22"/>
      <c r="FE1327" s="22"/>
      <c r="FF1327" s="22"/>
      <c r="FG1327" s="22"/>
      <c r="FH1327" s="22"/>
      <c r="FI1327" s="22"/>
      <c r="FJ1327" s="22"/>
      <c r="FK1327" s="22"/>
      <c r="FL1327" s="22"/>
      <c r="FM1327" s="22"/>
      <c r="FN1327" s="22"/>
      <c r="FO1327" s="22"/>
      <c r="FP1327" s="22"/>
      <c r="FQ1327" s="22"/>
      <c r="FR1327" s="22"/>
      <c r="FS1327" s="22"/>
      <c r="FT1327" s="22"/>
      <c r="FU1327" s="22"/>
      <c r="FV1327" s="22"/>
      <c r="FW1327" s="22"/>
      <c r="FX1327" s="22"/>
      <c r="FY1327" s="22"/>
      <c r="FZ1327" s="22"/>
      <c r="GA1327" s="22"/>
      <c r="GB1327" s="22"/>
      <c r="GC1327" s="22"/>
      <c r="GD1327" s="22"/>
      <c r="GE1327" s="22"/>
      <c r="GF1327" s="22"/>
      <c r="GG1327" s="22"/>
      <c r="GH1327" s="22"/>
      <c r="GI1327" s="22"/>
      <c r="GJ1327" s="22"/>
      <c r="GK1327" s="22"/>
      <c r="GL1327" s="22"/>
      <c r="GM1327" s="22"/>
      <c r="GN1327" s="22"/>
      <c r="GO1327" s="22"/>
      <c r="GP1327" s="22"/>
      <c r="GQ1327" s="22"/>
      <c r="GR1327" s="22"/>
      <c r="GS1327" s="22"/>
      <c r="GT1327" s="22"/>
      <c r="GU1327" s="22"/>
      <c r="GV1327" s="22"/>
      <c r="GW1327" s="22"/>
      <c r="GX1327" s="22"/>
      <c r="GY1327" s="22"/>
      <c r="GZ1327" s="22"/>
      <c r="HA1327" s="22"/>
      <c r="HB1327" s="22"/>
      <c r="HC1327" s="22"/>
      <c r="HD1327" s="22"/>
      <c r="HE1327" s="22"/>
      <c r="HF1327" s="22"/>
      <c r="HG1327" s="22"/>
      <c r="HH1327" s="22"/>
      <c r="HI1327" s="22"/>
      <c r="HJ1327" s="22"/>
      <c r="HK1327" s="22"/>
      <c r="HL1327" s="22"/>
      <c r="HM1327" s="22"/>
      <c r="HN1327" s="22"/>
      <c r="HO1327" s="22"/>
      <c r="HP1327" s="22"/>
      <c r="HQ1327" s="22"/>
      <c r="HR1327" s="22"/>
      <c r="HS1327" s="22"/>
      <c r="HT1327" s="22"/>
      <c r="HU1327" s="22"/>
      <c r="HV1327" s="22"/>
      <c r="HW1327" s="22"/>
      <c r="HX1327" s="22"/>
      <c r="HY1327" s="22"/>
      <c r="HZ1327" s="22"/>
      <c r="IA1327" s="22"/>
      <c r="IB1327" s="22"/>
      <c r="IC1327" s="22"/>
      <c r="ID1327" s="22"/>
      <c r="IE1327" s="22"/>
      <c r="IF1327" s="22"/>
      <c r="IG1327" s="22"/>
      <c r="IH1327" s="22"/>
      <c r="II1327" s="22"/>
      <c r="IJ1327" s="22"/>
      <c r="IK1327" s="22"/>
      <c r="IL1327" s="22"/>
      <c r="IM1327" s="22"/>
      <c r="IN1327" s="22"/>
      <c r="IO1327" s="22"/>
    </row>
    <row r="1328" spans="1:249">
      <c r="A1328" s="32"/>
      <c r="B1328" s="22"/>
      <c r="C1328" s="22"/>
      <c r="D1328" s="22"/>
      <c r="E1328" s="22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D1328" s="3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  <c r="BG1328" s="22"/>
      <c r="BH1328" s="22"/>
      <c r="BI1328" s="22"/>
      <c r="BJ1328" s="22"/>
      <c r="BK1328" s="22"/>
      <c r="BL1328" s="22"/>
      <c r="BM1328" s="22"/>
      <c r="BN1328" s="22"/>
      <c r="BO1328" s="22"/>
      <c r="BP1328" s="22"/>
      <c r="BQ1328" s="22"/>
      <c r="BR1328" s="22"/>
      <c r="BS1328" s="22"/>
      <c r="BT1328" s="22"/>
      <c r="BU1328" s="22"/>
      <c r="BV1328" s="22"/>
      <c r="BW1328" s="22"/>
      <c r="BX1328" s="22"/>
      <c r="BY1328" s="22"/>
      <c r="BZ1328" s="22"/>
      <c r="CA1328" s="22"/>
      <c r="CB1328" s="22"/>
      <c r="CC1328" s="22"/>
      <c r="CD1328" s="22"/>
      <c r="CE1328" s="22"/>
      <c r="CF1328" s="22"/>
      <c r="CG1328" s="22"/>
      <c r="CH1328" s="22"/>
      <c r="CI1328" s="22"/>
      <c r="CJ1328" s="22"/>
      <c r="CK1328" s="22"/>
      <c r="CL1328" s="22"/>
      <c r="CM1328" s="22"/>
      <c r="CN1328" s="22"/>
      <c r="CO1328" s="22"/>
      <c r="CP1328" s="22"/>
      <c r="CQ1328" s="22"/>
      <c r="CR1328" s="22"/>
      <c r="CS1328" s="22"/>
      <c r="CT1328" s="22"/>
      <c r="CU1328" s="22"/>
      <c r="CV1328" s="22"/>
      <c r="CW1328" s="22"/>
      <c r="CX1328" s="22"/>
      <c r="CY1328" s="22"/>
      <c r="CZ1328" s="22"/>
      <c r="DA1328" s="22"/>
      <c r="DB1328" s="22"/>
      <c r="DC1328" s="22"/>
      <c r="DD1328" s="22"/>
      <c r="DE1328" s="22"/>
      <c r="DF1328" s="22"/>
      <c r="DG1328" s="22"/>
      <c r="DH1328" s="22"/>
      <c r="DI1328" s="22"/>
      <c r="DJ1328" s="22"/>
      <c r="DK1328" s="22"/>
      <c r="DL1328" s="22"/>
      <c r="DM1328" s="22"/>
      <c r="DN1328" s="22"/>
      <c r="DO1328" s="22"/>
      <c r="DP1328" s="22"/>
      <c r="DQ1328" s="22"/>
      <c r="DR1328" s="22"/>
      <c r="DS1328" s="22"/>
      <c r="DT1328" s="22"/>
      <c r="DU1328" s="22"/>
      <c r="DV1328" s="22"/>
      <c r="DW1328" s="22"/>
      <c r="DX1328" s="22"/>
      <c r="DY1328" s="22"/>
      <c r="DZ1328" s="22"/>
      <c r="EA1328" s="22"/>
      <c r="EB1328" s="22"/>
      <c r="EC1328" s="22"/>
      <c r="ED1328" s="22"/>
      <c r="EE1328" s="22"/>
      <c r="EF1328" s="22"/>
      <c r="EG1328" s="22"/>
      <c r="EH1328" s="22"/>
      <c r="EI1328" s="22"/>
      <c r="EJ1328" s="22"/>
      <c r="EK1328" s="22"/>
      <c r="EL1328" s="22"/>
      <c r="EM1328" s="22"/>
      <c r="EN1328" s="22"/>
      <c r="EO1328" s="22"/>
      <c r="EP1328" s="22"/>
      <c r="EQ1328" s="22"/>
      <c r="ER1328" s="22"/>
      <c r="ES1328" s="22"/>
      <c r="ET1328" s="22"/>
      <c r="EU1328" s="22"/>
      <c r="EV1328" s="22"/>
      <c r="EW1328" s="22"/>
      <c r="EX1328" s="22"/>
      <c r="EY1328" s="22"/>
      <c r="EZ1328" s="22"/>
      <c r="FA1328" s="22"/>
      <c r="FB1328" s="22"/>
      <c r="FC1328" s="22"/>
      <c r="FD1328" s="22"/>
      <c r="FE1328" s="22"/>
      <c r="FF1328" s="22"/>
      <c r="FG1328" s="22"/>
      <c r="FH1328" s="22"/>
      <c r="FI1328" s="22"/>
      <c r="FJ1328" s="22"/>
      <c r="FK1328" s="22"/>
      <c r="FL1328" s="22"/>
      <c r="FM1328" s="22"/>
      <c r="FN1328" s="22"/>
      <c r="FO1328" s="22"/>
      <c r="FP1328" s="22"/>
      <c r="FQ1328" s="22"/>
      <c r="FR1328" s="22"/>
      <c r="FS1328" s="22"/>
      <c r="FT1328" s="22"/>
      <c r="FU1328" s="22"/>
      <c r="FV1328" s="22"/>
      <c r="FW1328" s="22"/>
      <c r="FX1328" s="22"/>
      <c r="FY1328" s="22"/>
      <c r="FZ1328" s="22"/>
      <c r="GA1328" s="22"/>
      <c r="GB1328" s="22"/>
      <c r="GC1328" s="22"/>
      <c r="GD1328" s="22"/>
      <c r="GE1328" s="22"/>
      <c r="GF1328" s="22"/>
      <c r="GG1328" s="22"/>
      <c r="GH1328" s="22"/>
      <c r="GI1328" s="22"/>
      <c r="GJ1328" s="22"/>
      <c r="GK1328" s="22"/>
      <c r="GL1328" s="22"/>
      <c r="GM1328" s="22"/>
      <c r="GN1328" s="22"/>
      <c r="GO1328" s="22"/>
      <c r="GP1328" s="22"/>
      <c r="GQ1328" s="22"/>
      <c r="GR1328" s="22"/>
      <c r="GS1328" s="22"/>
      <c r="GT1328" s="22"/>
      <c r="GU1328" s="22"/>
      <c r="GV1328" s="22"/>
      <c r="GW1328" s="22"/>
      <c r="GX1328" s="22"/>
      <c r="GY1328" s="22"/>
      <c r="GZ1328" s="22"/>
      <c r="HA1328" s="22"/>
      <c r="HB1328" s="22"/>
      <c r="HC1328" s="22"/>
      <c r="HD1328" s="22"/>
      <c r="HE1328" s="22"/>
      <c r="HF1328" s="22"/>
      <c r="HG1328" s="22"/>
      <c r="HH1328" s="22"/>
      <c r="HI1328" s="22"/>
      <c r="HJ1328" s="22"/>
      <c r="HK1328" s="22"/>
      <c r="HL1328" s="22"/>
      <c r="HM1328" s="22"/>
      <c r="HN1328" s="22"/>
      <c r="HO1328" s="22"/>
      <c r="HP1328" s="22"/>
      <c r="HQ1328" s="22"/>
      <c r="HR1328" s="22"/>
      <c r="HS1328" s="22"/>
      <c r="HT1328" s="22"/>
      <c r="HU1328" s="22"/>
      <c r="HV1328" s="22"/>
      <c r="HW1328" s="22"/>
      <c r="HX1328" s="22"/>
      <c r="HY1328" s="22"/>
      <c r="HZ1328" s="22"/>
      <c r="IA1328" s="22"/>
      <c r="IB1328" s="22"/>
      <c r="IC1328" s="22"/>
      <c r="ID1328" s="22"/>
      <c r="IE1328" s="22"/>
      <c r="IF1328" s="22"/>
      <c r="IG1328" s="22"/>
      <c r="IH1328" s="22"/>
      <c r="II1328" s="22"/>
      <c r="IJ1328" s="22"/>
      <c r="IK1328" s="22"/>
      <c r="IL1328" s="22"/>
      <c r="IM1328" s="22"/>
      <c r="IN1328" s="22"/>
      <c r="IO1328" s="22"/>
    </row>
    <row r="1329" spans="1:249">
      <c r="A1329" s="32"/>
      <c r="B1329" s="22"/>
      <c r="C1329" s="22"/>
      <c r="D1329" s="22"/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3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  <c r="BG1329" s="22"/>
      <c r="BH1329" s="22"/>
      <c r="BI1329" s="22"/>
      <c r="BJ1329" s="22"/>
      <c r="BK1329" s="22"/>
      <c r="BL1329" s="22"/>
      <c r="BM1329" s="22"/>
      <c r="BN1329" s="22"/>
      <c r="BO1329" s="22"/>
      <c r="BP1329" s="22"/>
      <c r="BQ1329" s="22"/>
      <c r="BR1329" s="22"/>
      <c r="BS1329" s="22"/>
      <c r="BT1329" s="22"/>
      <c r="BU1329" s="22"/>
      <c r="BV1329" s="22"/>
      <c r="BW1329" s="22"/>
      <c r="BX1329" s="22"/>
      <c r="BY1329" s="22"/>
      <c r="BZ1329" s="22"/>
      <c r="CA1329" s="22"/>
      <c r="CB1329" s="22"/>
      <c r="CC1329" s="22"/>
      <c r="CD1329" s="22"/>
      <c r="CE1329" s="22"/>
      <c r="CF1329" s="22"/>
      <c r="CG1329" s="22"/>
      <c r="CH1329" s="22"/>
      <c r="CI1329" s="22"/>
      <c r="CJ1329" s="22"/>
      <c r="CK1329" s="22"/>
      <c r="CL1329" s="22"/>
      <c r="CM1329" s="22"/>
      <c r="CN1329" s="22"/>
      <c r="CO1329" s="22"/>
      <c r="CP1329" s="22"/>
      <c r="CQ1329" s="22"/>
      <c r="CR1329" s="22"/>
      <c r="CS1329" s="22"/>
      <c r="CT1329" s="22"/>
      <c r="CU1329" s="22"/>
      <c r="CV1329" s="22"/>
      <c r="CW1329" s="22"/>
      <c r="CX1329" s="22"/>
      <c r="CY1329" s="22"/>
      <c r="CZ1329" s="22"/>
      <c r="DA1329" s="22"/>
      <c r="DB1329" s="22"/>
      <c r="DC1329" s="22"/>
      <c r="DD1329" s="22"/>
      <c r="DE1329" s="22"/>
      <c r="DF1329" s="22"/>
      <c r="DG1329" s="22"/>
      <c r="DH1329" s="22"/>
      <c r="DI1329" s="22"/>
      <c r="DJ1329" s="22"/>
      <c r="DK1329" s="22"/>
      <c r="DL1329" s="22"/>
      <c r="DM1329" s="22"/>
      <c r="DN1329" s="22"/>
      <c r="DO1329" s="22"/>
      <c r="DP1329" s="22"/>
      <c r="DQ1329" s="22"/>
      <c r="DR1329" s="22"/>
      <c r="DS1329" s="22"/>
      <c r="DT1329" s="22"/>
      <c r="DU1329" s="22"/>
      <c r="DV1329" s="22"/>
      <c r="DW1329" s="22"/>
      <c r="DX1329" s="22"/>
      <c r="DY1329" s="22"/>
      <c r="DZ1329" s="22"/>
      <c r="EA1329" s="22"/>
      <c r="EB1329" s="22"/>
      <c r="EC1329" s="22"/>
      <c r="ED1329" s="22"/>
      <c r="EE1329" s="22"/>
      <c r="EF1329" s="22"/>
      <c r="EG1329" s="22"/>
      <c r="EH1329" s="22"/>
      <c r="EI1329" s="22"/>
      <c r="EJ1329" s="22"/>
      <c r="EK1329" s="22"/>
      <c r="EL1329" s="22"/>
      <c r="EM1329" s="22"/>
      <c r="EN1329" s="22"/>
      <c r="EO1329" s="22"/>
      <c r="EP1329" s="22"/>
      <c r="EQ1329" s="22"/>
      <c r="ER1329" s="22"/>
      <c r="ES1329" s="22"/>
      <c r="ET1329" s="22"/>
      <c r="EU1329" s="22"/>
      <c r="EV1329" s="22"/>
      <c r="EW1329" s="22"/>
      <c r="EX1329" s="22"/>
      <c r="EY1329" s="22"/>
      <c r="EZ1329" s="22"/>
      <c r="FA1329" s="22"/>
      <c r="FB1329" s="22"/>
      <c r="FC1329" s="22"/>
      <c r="FD1329" s="22"/>
      <c r="FE1329" s="22"/>
      <c r="FF1329" s="22"/>
      <c r="FG1329" s="22"/>
      <c r="FH1329" s="22"/>
      <c r="FI1329" s="22"/>
      <c r="FJ1329" s="22"/>
      <c r="FK1329" s="22"/>
      <c r="FL1329" s="22"/>
      <c r="FM1329" s="22"/>
      <c r="FN1329" s="22"/>
      <c r="FO1329" s="22"/>
      <c r="FP1329" s="22"/>
      <c r="FQ1329" s="22"/>
      <c r="FR1329" s="22"/>
      <c r="FS1329" s="22"/>
      <c r="FT1329" s="22"/>
      <c r="FU1329" s="22"/>
      <c r="FV1329" s="22"/>
      <c r="FW1329" s="22"/>
      <c r="FX1329" s="22"/>
      <c r="FY1329" s="22"/>
      <c r="FZ1329" s="22"/>
      <c r="GA1329" s="22"/>
      <c r="GB1329" s="22"/>
      <c r="GC1329" s="22"/>
      <c r="GD1329" s="22"/>
      <c r="GE1329" s="22"/>
      <c r="GF1329" s="22"/>
      <c r="GG1329" s="22"/>
      <c r="GH1329" s="22"/>
      <c r="GI1329" s="22"/>
      <c r="GJ1329" s="22"/>
      <c r="GK1329" s="22"/>
      <c r="GL1329" s="22"/>
      <c r="GM1329" s="22"/>
      <c r="GN1329" s="22"/>
      <c r="GO1329" s="22"/>
      <c r="GP1329" s="22"/>
      <c r="GQ1329" s="22"/>
      <c r="GR1329" s="22"/>
      <c r="GS1329" s="22"/>
      <c r="GT1329" s="22"/>
      <c r="GU1329" s="22"/>
      <c r="GV1329" s="22"/>
      <c r="GW1329" s="22"/>
      <c r="GX1329" s="22"/>
      <c r="GY1329" s="22"/>
      <c r="GZ1329" s="22"/>
      <c r="HA1329" s="22"/>
      <c r="HB1329" s="22"/>
      <c r="HC1329" s="22"/>
      <c r="HD1329" s="22"/>
      <c r="HE1329" s="22"/>
      <c r="HF1329" s="22"/>
      <c r="HG1329" s="22"/>
      <c r="HH1329" s="22"/>
      <c r="HI1329" s="22"/>
      <c r="HJ1329" s="22"/>
      <c r="HK1329" s="22"/>
      <c r="HL1329" s="22"/>
      <c r="HM1329" s="22"/>
      <c r="HN1329" s="22"/>
      <c r="HO1329" s="22"/>
      <c r="HP1329" s="22"/>
      <c r="HQ1329" s="22"/>
      <c r="HR1329" s="22"/>
      <c r="HS1329" s="22"/>
      <c r="HT1329" s="22"/>
      <c r="HU1329" s="22"/>
      <c r="HV1329" s="22"/>
      <c r="HW1329" s="22"/>
      <c r="HX1329" s="22"/>
      <c r="HY1329" s="22"/>
      <c r="HZ1329" s="22"/>
      <c r="IA1329" s="22"/>
      <c r="IB1329" s="22"/>
      <c r="IC1329" s="22"/>
      <c r="ID1329" s="22"/>
      <c r="IE1329" s="22"/>
      <c r="IF1329" s="22"/>
      <c r="IG1329" s="22"/>
      <c r="IH1329" s="22"/>
      <c r="II1329" s="22"/>
      <c r="IJ1329" s="22"/>
      <c r="IK1329" s="22"/>
      <c r="IL1329" s="22"/>
      <c r="IM1329" s="22"/>
      <c r="IN1329" s="22"/>
      <c r="IO1329" s="22"/>
    </row>
    <row r="1330" spans="1:249">
      <c r="A1330" s="32"/>
      <c r="B1330" s="22"/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  <c r="AD1330" s="3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  <c r="BH1330" s="22"/>
      <c r="BI1330" s="22"/>
      <c r="BJ1330" s="22"/>
      <c r="BK1330" s="22"/>
      <c r="BL1330" s="22"/>
      <c r="BM1330" s="22"/>
      <c r="BN1330" s="22"/>
      <c r="BO1330" s="22"/>
      <c r="BP1330" s="22"/>
      <c r="BQ1330" s="22"/>
      <c r="BR1330" s="22"/>
      <c r="BS1330" s="22"/>
      <c r="BT1330" s="22"/>
      <c r="BU1330" s="22"/>
      <c r="BV1330" s="22"/>
      <c r="BW1330" s="22"/>
      <c r="BX1330" s="22"/>
      <c r="BY1330" s="22"/>
      <c r="BZ1330" s="22"/>
      <c r="CA1330" s="22"/>
      <c r="CB1330" s="22"/>
      <c r="CC1330" s="22"/>
      <c r="CD1330" s="22"/>
      <c r="CE1330" s="22"/>
      <c r="CF1330" s="22"/>
      <c r="CG1330" s="22"/>
      <c r="CH1330" s="22"/>
      <c r="CI1330" s="22"/>
      <c r="CJ1330" s="22"/>
      <c r="CK1330" s="22"/>
      <c r="CL1330" s="22"/>
      <c r="CM1330" s="22"/>
      <c r="CN1330" s="22"/>
      <c r="CO1330" s="22"/>
      <c r="CP1330" s="22"/>
      <c r="CQ1330" s="22"/>
      <c r="CR1330" s="22"/>
      <c r="CS1330" s="22"/>
      <c r="CT1330" s="22"/>
      <c r="CU1330" s="22"/>
      <c r="CV1330" s="22"/>
      <c r="CW1330" s="22"/>
      <c r="CX1330" s="22"/>
      <c r="CY1330" s="22"/>
      <c r="CZ1330" s="22"/>
      <c r="DA1330" s="22"/>
      <c r="DB1330" s="22"/>
      <c r="DC1330" s="22"/>
      <c r="DD1330" s="22"/>
      <c r="DE1330" s="22"/>
      <c r="DF1330" s="22"/>
      <c r="DG1330" s="22"/>
      <c r="DH1330" s="22"/>
      <c r="DI1330" s="22"/>
      <c r="DJ1330" s="22"/>
      <c r="DK1330" s="22"/>
      <c r="DL1330" s="22"/>
      <c r="DM1330" s="22"/>
      <c r="DN1330" s="22"/>
      <c r="DO1330" s="22"/>
      <c r="DP1330" s="22"/>
      <c r="DQ1330" s="22"/>
      <c r="DR1330" s="22"/>
      <c r="DS1330" s="22"/>
      <c r="DT1330" s="22"/>
      <c r="DU1330" s="22"/>
      <c r="DV1330" s="22"/>
      <c r="DW1330" s="22"/>
      <c r="DX1330" s="22"/>
      <c r="DY1330" s="22"/>
      <c r="DZ1330" s="22"/>
      <c r="EA1330" s="22"/>
      <c r="EB1330" s="22"/>
      <c r="EC1330" s="22"/>
      <c r="ED1330" s="22"/>
      <c r="EE1330" s="22"/>
      <c r="EF1330" s="22"/>
      <c r="EG1330" s="22"/>
      <c r="EH1330" s="22"/>
      <c r="EI1330" s="22"/>
      <c r="EJ1330" s="22"/>
      <c r="EK1330" s="22"/>
      <c r="EL1330" s="22"/>
      <c r="EM1330" s="22"/>
      <c r="EN1330" s="22"/>
      <c r="EO1330" s="22"/>
      <c r="EP1330" s="22"/>
      <c r="EQ1330" s="22"/>
      <c r="ER1330" s="22"/>
      <c r="ES1330" s="22"/>
      <c r="ET1330" s="22"/>
      <c r="EU1330" s="22"/>
      <c r="EV1330" s="22"/>
      <c r="EW1330" s="22"/>
      <c r="EX1330" s="22"/>
      <c r="EY1330" s="22"/>
      <c r="EZ1330" s="22"/>
      <c r="FA1330" s="22"/>
      <c r="FB1330" s="22"/>
      <c r="FC1330" s="22"/>
      <c r="FD1330" s="22"/>
      <c r="FE1330" s="22"/>
      <c r="FF1330" s="22"/>
      <c r="FG1330" s="22"/>
      <c r="FH1330" s="22"/>
      <c r="FI1330" s="22"/>
      <c r="FJ1330" s="22"/>
      <c r="FK1330" s="22"/>
      <c r="FL1330" s="22"/>
      <c r="FM1330" s="22"/>
      <c r="FN1330" s="22"/>
      <c r="FO1330" s="22"/>
      <c r="FP1330" s="22"/>
      <c r="FQ1330" s="22"/>
      <c r="FR1330" s="22"/>
      <c r="FS1330" s="22"/>
      <c r="FT1330" s="22"/>
      <c r="FU1330" s="22"/>
      <c r="FV1330" s="22"/>
      <c r="FW1330" s="22"/>
      <c r="FX1330" s="22"/>
      <c r="FY1330" s="22"/>
      <c r="FZ1330" s="22"/>
      <c r="GA1330" s="22"/>
      <c r="GB1330" s="22"/>
      <c r="GC1330" s="22"/>
      <c r="GD1330" s="22"/>
      <c r="GE1330" s="22"/>
      <c r="GF1330" s="22"/>
      <c r="GG1330" s="22"/>
      <c r="GH1330" s="22"/>
      <c r="GI1330" s="22"/>
      <c r="GJ1330" s="22"/>
      <c r="GK1330" s="22"/>
      <c r="GL1330" s="22"/>
      <c r="GM1330" s="22"/>
      <c r="GN1330" s="22"/>
      <c r="GO1330" s="22"/>
      <c r="GP1330" s="22"/>
      <c r="GQ1330" s="22"/>
      <c r="GR1330" s="22"/>
      <c r="GS1330" s="22"/>
      <c r="GT1330" s="22"/>
      <c r="GU1330" s="22"/>
      <c r="GV1330" s="22"/>
      <c r="GW1330" s="22"/>
      <c r="GX1330" s="22"/>
      <c r="GY1330" s="22"/>
      <c r="GZ1330" s="22"/>
      <c r="HA1330" s="22"/>
      <c r="HB1330" s="22"/>
      <c r="HC1330" s="22"/>
      <c r="HD1330" s="22"/>
      <c r="HE1330" s="22"/>
      <c r="HF1330" s="22"/>
      <c r="HG1330" s="22"/>
      <c r="HH1330" s="22"/>
      <c r="HI1330" s="22"/>
      <c r="HJ1330" s="22"/>
      <c r="HK1330" s="22"/>
      <c r="HL1330" s="22"/>
      <c r="HM1330" s="22"/>
      <c r="HN1330" s="22"/>
      <c r="HO1330" s="22"/>
      <c r="HP1330" s="22"/>
      <c r="HQ1330" s="22"/>
      <c r="HR1330" s="22"/>
      <c r="HS1330" s="22"/>
      <c r="HT1330" s="22"/>
      <c r="HU1330" s="22"/>
      <c r="HV1330" s="22"/>
      <c r="HW1330" s="22"/>
      <c r="HX1330" s="22"/>
      <c r="HY1330" s="22"/>
      <c r="HZ1330" s="22"/>
      <c r="IA1330" s="22"/>
      <c r="IB1330" s="22"/>
      <c r="IC1330" s="22"/>
      <c r="ID1330" s="22"/>
      <c r="IE1330" s="22"/>
      <c r="IF1330" s="22"/>
      <c r="IG1330" s="22"/>
      <c r="IH1330" s="22"/>
      <c r="II1330" s="22"/>
      <c r="IJ1330" s="22"/>
      <c r="IK1330" s="22"/>
      <c r="IL1330" s="22"/>
      <c r="IM1330" s="22"/>
      <c r="IN1330" s="22"/>
      <c r="IO1330" s="22"/>
    </row>
    <row r="1331" spans="1:249">
      <c r="A1331" s="32"/>
      <c r="B1331" s="22"/>
      <c r="C1331" s="22"/>
      <c r="D1331" s="22"/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3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2"/>
      <c r="BL1331" s="22"/>
      <c r="BM1331" s="22"/>
      <c r="BN1331" s="22"/>
      <c r="BO1331" s="22"/>
      <c r="BP1331" s="22"/>
      <c r="BQ1331" s="22"/>
      <c r="BR1331" s="22"/>
      <c r="BS1331" s="22"/>
      <c r="BT1331" s="22"/>
      <c r="BU1331" s="22"/>
      <c r="BV1331" s="22"/>
      <c r="BW1331" s="22"/>
      <c r="BX1331" s="22"/>
      <c r="BY1331" s="22"/>
      <c r="BZ1331" s="22"/>
      <c r="CA1331" s="22"/>
      <c r="CB1331" s="22"/>
      <c r="CC1331" s="22"/>
      <c r="CD1331" s="22"/>
      <c r="CE1331" s="22"/>
      <c r="CF1331" s="22"/>
      <c r="CG1331" s="22"/>
      <c r="CH1331" s="22"/>
      <c r="CI1331" s="22"/>
      <c r="CJ1331" s="22"/>
      <c r="CK1331" s="22"/>
      <c r="CL1331" s="22"/>
      <c r="CM1331" s="22"/>
      <c r="CN1331" s="22"/>
      <c r="CO1331" s="22"/>
      <c r="CP1331" s="22"/>
      <c r="CQ1331" s="22"/>
      <c r="CR1331" s="22"/>
      <c r="CS1331" s="22"/>
      <c r="CT1331" s="22"/>
      <c r="CU1331" s="22"/>
      <c r="CV1331" s="22"/>
      <c r="CW1331" s="22"/>
      <c r="CX1331" s="22"/>
      <c r="CY1331" s="22"/>
      <c r="CZ1331" s="22"/>
      <c r="DA1331" s="22"/>
      <c r="DB1331" s="22"/>
      <c r="DC1331" s="22"/>
      <c r="DD1331" s="22"/>
      <c r="DE1331" s="22"/>
      <c r="DF1331" s="22"/>
      <c r="DG1331" s="22"/>
      <c r="DH1331" s="22"/>
      <c r="DI1331" s="22"/>
      <c r="DJ1331" s="22"/>
      <c r="DK1331" s="22"/>
      <c r="DL1331" s="22"/>
      <c r="DM1331" s="22"/>
      <c r="DN1331" s="22"/>
      <c r="DO1331" s="22"/>
      <c r="DP1331" s="22"/>
      <c r="DQ1331" s="22"/>
      <c r="DR1331" s="22"/>
      <c r="DS1331" s="22"/>
      <c r="DT1331" s="22"/>
      <c r="DU1331" s="22"/>
      <c r="DV1331" s="22"/>
      <c r="DW1331" s="22"/>
      <c r="DX1331" s="22"/>
      <c r="DY1331" s="22"/>
      <c r="DZ1331" s="22"/>
      <c r="EA1331" s="22"/>
      <c r="EB1331" s="22"/>
      <c r="EC1331" s="22"/>
      <c r="ED1331" s="22"/>
      <c r="EE1331" s="22"/>
      <c r="EF1331" s="22"/>
      <c r="EG1331" s="22"/>
      <c r="EH1331" s="22"/>
      <c r="EI1331" s="22"/>
      <c r="EJ1331" s="22"/>
      <c r="EK1331" s="22"/>
      <c r="EL1331" s="22"/>
      <c r="EM1331" s="22"/>
      <c r="EN1331" s="22"/>
      <c r="EO1331" s="22"/>
      <c r="EP1331" s="22"/>
      <c r="EQ1331" s="22"/>
      <c r="ER1331" s="22"/>
      <c r="ES1331" s="22"/>
      <c r="ET1331" s="22"/>
      <c r="EU1331" s="22"/>
      <c r="EV1331" s="22"/>
      <c r="EW1331" s="22"/>
      <c r="EX1331" s="22"/>
      <c r="EY1331" s="22"/>
      <c r="EZ1331" s="22"/>
      <c r="FA1331" s="22"/>
      <c r="FB1331" s="22"/>
      <c r="FC1331" s="22"/>
      <c r="FD1331" s="22"/>
      <c r="FE1331" s="22"/>
      <c r="FF1331" s="22"/>
      <c r="FG1331" s="22"/>
      <c r="FH1331" s="22"/>
      <c r="FI1331" s="22"/>
      <c r="FJ1331" s="22"/>
      <c r="FK1331" s="22"/>
      <c r="FL1331" s="22"/>
      <c r="FM1331" s="22"/>
      <c r="FN1331" s="22"/>
      <c r="FO1331" s="22"/>
      <c r="FP1331" s="22"/>
      <c r="FQ1331" s="22"/>
      <c r="FR1331" s="22"/>
      <c r="FS1331" s="22"/>
      <c r="FT1331" s="22"/>
      <c r="FU1331" s="22"/>
      <c r="FV1331" s="22"/>
      <c r="FW1331" s="22"/>
      <c r="FX1331" s="22"/>
      <c r="FY1331" s="22"/>
      <c r="FZ1331" s="22"/>
      <c r="GA1331" s="22"/>
      <c r="GB1331" s="22"/>
      <c r="GC1331" s="22"/>
      <c r="GD1331" s="22"/>
      <c r="GE1331" s="22"/>
      <c r="GF1331" s="22"/>
      <c r="GG1331" s="22"/>
      <c r="GH1331" s="22"/>
      <c r="GI1331" s="22"/>
      <c r="GJ1331" s="22"/>
      <c r="GK1331" s="22"/>
      <c r="GL1331" s="22"/>
      <c r="GM1331" s="22"/>
      <c r="GN1331" s="22"/>
      <c r="GO1331" s="22"/>
      <c r="GP1331" s="22"/>
      <c r="GQ1331" s="22"/>
      <c r="GR1331" s="22"/>
      <c r="GS1331" s="22"/>
      <c r="GT1331" s="22"/>
      <c r="GU1331" s="22"/>
      <c r="GV1331" s="22"/>
      <c r="GW1331" s="22"/>
      <c r="GX1331" s="22"/>
      <c r="GY1331" s="22"/>
      <c r="GZ1331" s="22"/>
      <c r="HA1331" s="22"/>
      <c r="HB1331" s="22"/>
      <c r="HC1331" s="22"/>
      <c r="HD1331" s="22"/>
      <c r="HE1331" s="22"/>
      <c r="HF1331" s="22"/>
      <c r="HG1331" s="22"/>
      <c r="HH1331" s="22"/>
      <c r="HI1331" s="22"/>
      <c r="HJ1331" s="22"/>
      <c r="HK1331" s="22"/>
      <c r="HL1331" s="22"/>
      <c r="HM1331" s="22"/>
      <c r="HN1331" s="22"/>
      <c r="HO1331" s="22"/>
      <c r="HP1331" s="22"/>
      <c r="HQ1331" s="22"/>
      <c r="HR1331" s="22"/>
      <c r="HS1331" s="22"/>
      <c r="HT1331" s="22"/>
      <c r="HU1331" s="22"/>
      <c r="HV1331" s="22"/>
      <c r="HW1331" s="22"/>
      <c r="HX1331" s="22"/>
      <c r="HY1331" s="22"/>
      <c r="HZ1331" s="22"/>
      <c r="IA1331" s="22"/>
      <c r="IB1331" s="22"/>
      <c r="IC1331" s="22"/>
      <c r="ID1331" s="22"/>
      <c r="IE1331" s="22"/>
      <c r="IF1331" s="22"/>
      <c r="IG1331" s="22"/>
      <c r="IH1331" s="22"/>
      <c r="II1331" s="22"/>
      <c r="IJ1331" s="22"/>
      <c r="IK1331" s="22"/>
      <c r="IL1331" s="22"/>
      <c r="IM1331" s="22"/>
      <c r="IN1331" s="22"/>
      <c r="IO1331" s="22"/>
    </row>
    <row r="1332" spans="1:249">
      <c r="A1332" s="32"/>
      <c r="B1332" s="22"/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  <c r="AC1332" s="22"/>
      <c r="AD1332" s="3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  <c r="BG1332" s="22"/>
      <c r="BH1332" s="22"/>
      <c r="BI1332" s="22"/>
      <c r="BJ1332" s="22"/>
      <c r="BK1332" s="22"/>
      <c r="BL1332" s="22"/>
      <c r="BM1332" s="22"/>
      <c r="BN1332" s="22"/>
      <c r="BO1332" s="22"/>
      <c r="BP1332" s="22"/>
      <c r="BQ1332" s="22"/>
      <c r="BR1332" s="22"/>
      <c r="BS1332" s="22"/>
      <c r="BT1332" s="22"/>
      <c r="BU1332" s="22"/>
      <c r="BV1332" s="22"/>
      <c r="BW1332" s="22"/>
      <c r="BX1332" s="22"/>
      <c r="BY1332" s="22"/>
      <c r="BZ1332" s="22"/>
      <c r="CA1332" s="22"/>
      <c r="CB1332" s="22"/>
      <c r="CC1332" s="22"/>
      <c r="CD1332" s="22"/>
      <c r="CE1332" s="22"/>
      <c r="CF1332" s="22"/>
      <c r="CG1332" s="22"/>
      <c r="CH1332" s="22"/>
      <c r="CI1332" s="22"/>
      <c r="CJ1332" s="22"/>
      <c r="CK1332" s="22"/>
      <c r="CL1332" s="22"/>
      <c r="CM1332" s="22"/>
      <c r="CN1332" s="22"/>
      <c r="CO1332" s="22"/>
      <c r="CP1332" s="22"/>
      <c r="CQ1332" s="22"/>
      <c r="CR1332" s="22"/>
      <c r="CS1332" s="22"/>
      <c r="CT1332" s="22"/>
      <c r="CU1332" s="22"/>
      <c r="CV1332" s="22"/>
      <c r="CW1332" s="22"/>
      <c r="CX1332" s="22"/>
      <c r="CY1332" s="22"/>
      <c r="CZ1332" s="22"/>
      <c r="DA1332" s="22"/>
      <c r="DB1332" s="22"/>
      <c r="DC1332" s="22"/>
      <c r="DD1332" s="22"/>
      <c r="DE1332" s="22"/>
      <c r="DF1332" s="22"/>
      <c r="DG1332" s="22"/>
      <c r="DH1332" s="22"/>
      <c r="DI1332" s="22"/>
      <c r="DJ1332" s="22"/>
      <c r="DK1332" s="22"/>
      <c r="DL1332" s="22"/>
      <c r="DM1332" s="22"/>
      <c r="DN1332" s="22"/>
      <c r="DO1332" s="22"/>
      <c r="DP1332" s="22"/>
      <c r="DQ1332" s="22"/>
      <c r="DR1332" s="22"/>
      <c r="DS1332" s="22"/>
      <c r="DT1332" s="22"/>
      <c r="DU1332" s="22"/>
      <c r="DV1332" s="22"/>
      <c r="DW1332" s="22"/>
      <c r="DX1332" s="22"/>
      <c r="DY1332" s="22"/>
      <c r="DZ1332" s="22"/>
      <c r="EA1332" s="22"/>
      <c r="EB1332" s="22"/>
      <c r="EC1332" s="22"/>
      <c r="ED1332" s="22"/>
      <c r="EE1332" s="22"/>
      <c r="EF1332" s="22"/>
      <c r="EG1332" s="22"/>
      <c r="EH1332" s="22"/>
      <c r="EI1332" s="22"/>
      <c r="EJ1332" s="22"/>
      <c r="EK1332" s="22"/>
      <c r="EL1332" s="22"/>
      <c r="EM1332" s="22"/>
      <c r="EN1332" s="22"/>
      <c r="EO1332" s="22"/>
      <c r="EP1332" s="22"/>
      <c r="EQ1332" s="22"/>
      <c r="ER1332" s="22"/>
      <c r="ES1332" s="22"/>
      <c r="ET1332" s="22"/>
      <c r="EU1332" s="22"/>
      <c r="EV1332" s="22"/>
      <c r="EW1332" s="22"/>
      <c r="EX1332" s="22"/>
      <c r="EY1332" s="22"/>
      <c r="EZ1332" s="22"/>
      <c r="FA1332" s="22"/>
      <c r="FB1332" s="22"/>
      <c r="FC1332" s="22"/>
      <c r="FD1332" s="22"/>
      <c r="FE1332" s="22"/>
      <c r="FF1332" s="22"/>
      <c r="FG1332" s="22"/>
      <c r="FH1332" s="22"/>
      <c r="FI1332" s="22"/>
      <c r="FJ1332" s="22"/>
      <c r="FK1332" s="22"/>
      <c r="FL1332" s="22"/>
      <c r="FM1332" s="22"/>
      <c r="FN1332" s="22"/>
      <c r="FO1332" s="22"/>
      <c r="FP1332" s="22"/>
      <c r="FQ1332" s="22"/>
      <c r="FR1332" s="22"/>
      <c r="FS1332" s="22"/>
      <c r="FT1332" s="22"/>
      <c r="FU1332" s="22"/>
      <c r="FV1332" s="22"/>
      <c r="FW1332" s="22"/>
      <c r="FX1332" s="22"/>
      <c r="FY1332" s="22"/>
      <c r="FZ1332" s="22"/>
      <c r="GA1332" s="22"/>
      <c r="GB1332" s="22"/>
      <c r="GC1332" s="22"/>
      <c r="GD1332" s="22"/>
      <c r="GE1332" s="22"/>
      <c r="GF1332" s="22"/>
      <c r="GG1332" s="22"/>
      <c r="GH1332" s="22"/>
      <c r="GI1332" s="22"/>
      <c r="GJ1332" s="22"/>
      <c r="GK1332" s="22"/>
      <c r="GL1332" s="22"/>
      <c r="GM1332" s="22"/>
      <c r="GN1332" s="22"/>
      <c r="GO1332" s="22"/>
      <c r="GP1332" s="22"/>
      <c r="GQ1332" s="22"/>
      <c r="GR1332" s="22"/>
      <c r="GS1332" s="22"/>
      <c r="GT1332" s="22"/>
      <c r="GU1332" s="22"/>
      <c r="GV1332" s="22"/>
      <c r="GW1332" s="22"/>
      <c r="GX1332" s="22"/>
      <c r="GY1332" s="22"/>
      <c r="GZ1332" s="22"/>
      <c r="HA1332" s="22"/>
      <c r="HB1332" s="22"/>
      <c r="HC1332" s="22"/>
      <c r="HD1332" s="22"/>
      <c r="HE1332" s="22"/>
      <c r="HF1332" s="22"/>
      <c r="HG1332" s="22"/>
      <c r="HH1332" s="22"/>
      <c r="HI1332" s="22"/>
      <c r="HJ1332" s="22"/>
      <c r="HK1332" s="22"/>
      <c r="HL1332" s="22"/>
      <c r="HM1332" s="22"/>
      <c r="HN1332" s="22"/>
      <c r="HO1332" s="22"/>
      <c r="HP1332" s="22"/>
      <c r="HQ1332" s="22"/>
      <c r="HR1332" s="22"/>
      <c r="HS1332" s="22"/>
      <c r="HT1332" s="22"/>
      <c r="HU1332" s="22"/>
      <c r="HV1332" s="22"/>
      <c r="HW1332" s="22"/>
      <c r="HX1332" s="22"/>
      <c r="HY1332" s="22"/>
      <c r="HZ1332" s="22"/>
      <c r="IA1332" s="22"/>
      <c r="IB1332" s="22"/>
      <c r="IC1332" s="22"/>
      <c r="ID1332" s="22"/>
      <c r="IE1332" s="22"/>
      <c r="IF1332" s="22"/>
      <c r="IG1332" s="22"/>
      <c r="IH1332" s="22"/>
      <c r="II1332" s="22"/>
      <c r="IJ1332" s="22"/>
      <c r="IK1332" s="22"/>
      <c r="IL1332" s="22"/>
      <c r="IM1332" s="22"/>
      <c r="IN1332" s="22"/>
      <c r="IO1332" s="22"/>
    </row>
    <row r="1333" spans="1:249">
      <c r="A1333" s="32"/>
      <c r="B1333" s="22"/>
      <c r="C1333" s="22"/>
      <c r="D1333" s="22"/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3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  <c r="BG1333" s="22"/>
      <c r="BH1333" s="22"/>
      <c r="BI1333" s="22"/>
      <c r="BJ1333" s="22"/>
      <c r="BK1333" s="22"/>
      <c r="BL1333" s="22"/>
      <c r="BM1333" s="22"/>
      <c r="BN1333" s="22"/>
      <c r="BO1333" s="22"/>
      <c r="BP1333" s="22"/>
      <c r="BQ1333" s="22"/>
      <c r="BR1333" s="22"/>
      <c r="BS1333" s="22"/>
      <c r="BT1333" s="22"/>
      <c r="BU1333" s="22"/>
      <c r="BV1333" s="22"/>
      <c r="BW1333" s="22"/>
      <c r="BX1333" s="22"/>
      <c r="BY1333" s="22"/>
      <c r="BZ1333" s="22"/>
      <c r="CA1333" s="22"/>
      <c r="CB1333" s="22"/>
      <c r="CC1333" s="22"/>
      <c r="CD1333" s="22"/>
      <c r="CE1333" s="22"/>
      <c r="CF1333" s="22"/>
      <c r="CG1333" s="22"/>
      <c r="CH1333" s="22"/>
      <c r="CI1333" s="22"/>
      <c r="CJ1333" s="22"/>
      <c r="CK1333" s="22"/>
      <c r="CL1333" s="22"/>
      <c r="CM1333" s="22"/>
      <c r="CN1333" s="22"/>
      <c r="CO1333" s="22"/>
      <c r="CP1333" s="22"/>
      <c r="CQ1333" s="22"/>
      <c r="CR1333" s="22"/>
      <c r="CS1333" s="22"/>
      <c r="CT1333" s="22"/>
      <c r="CU1333" s="22"/>
      <c r="CV1333" s="22"/>
      <c r="CW1333" s="22"/>
      <c r="CX1333" s="22"/>
      <c r="CY1333" s="22"/>
      <c r="CZ1333" s="22"/>
      <c r="DA1333" s="22"/>
      <c r="DB1333" s="22"/>
      <c r="DC1333" s="22"/>
      <c r="DD1333" s="22"/>
      <c r="DE1333" s="22"/>
      <c r="DF1333" s="22"/>
      <c r="DG1333" s="22"/>
      <c r="DH1333" s="22"/>
      <c r="DI1333" s="22"/>
      <c r="DJ1333" s="22"/>
      <c r="DK1333" s="22"/>
      <c r="DL1333" s="22"/>
      <c r="DM1333" s="22"/>
      <c r="DN1333" s="22"/>
      <c r="DO1333" s="22"/>
      <c r="DP1333" s="22"/>
      <c r="DQ1333" s="22"/>
      <c r="DR1333" s="22"/>
      <c r="DS1333" s="22"/>
      <c r="DT1333" s="22"/>
      <c r="DU1333" s="22"/>
      <c r="DV1333" s="22"/>
      <c r="DW1333" s="22"/>
      <c r="DX1333" s="22"/>
      <c r="DY1333" s="22"/>
      <c r="DZ1333" s="22"/>
      <c r="EA1333" s="22"/>
      <c r="EB1333" s="22"/>
      <c r="EC1333" s="22"/>
      <c r="ED1333" s="22"/>
      <c r="EE1333" s="22"/>
      <c r="EF1333" s="22"/>
      <c r="EG1333" s="22"/>
      <c r="EH1333" s="22"/>
      <c r="EI1333" s="22"/>
      <c r="EJ1333" s="22"/>
      <c r="EK1333" s="22"/>
      <c r="EL1333" s="22"/>
      <c r="EM1333" s="22"/>
      <c r="EN1333" s="22"/>
      <c r="EO1333" s="22"/>
      <c r="EP1333" s="22"/>
      <c r="EQ1333" s="22"/>
      <c r="ER1333" s="22"/>
      <c r="ES1333" s="22"/>
      <c r="ET1333" s="22"/>
      <c r="EU1333" s="22"/>
      <c r="EV1333" s="22"/>
      <c r="EW1333" s="22"/>
      <c r="EX1333" s="22"/>
      <c r="EY1333" s="22"/>
      <c r="EZ1333" s="22"/>
      <c r="FA1333" s="22"/>
      <c r="FB1333" s="22"/>
      <c r="FC1333" s="22"/>
      <c r="FD1333" s="22"/>
      <c r="FE1333" s="22"/>
      <c r="FF1333" s="22"/>
      <c r="FG1333" s="22"/>
      <c r="FH1333" s="22"/>
      <c r="FI1333" s="22"/>
      <c r="FJ1333" s="22"/>
      <c r="FK1333" s="22"/>
      <c r="FL1333" s="22"/>
      <c r="FM1333" s="22"/>
      <c r="FN1333" s="22"/>
      <c r="FO1333" s="22"/>
      <c r="FP1333" s="22"/>
      <c r="FQ1333" s="22"/>
      <c r="FR1333" s="22"/>
      <c r="FS1333" s="22"/>
      <c r="FT1333" s="22"/>
      <c r="FU1333" s="22"/>
      <c r="FV1333" s="22"/>
      <c r="FW1333" s="22"/>
      <c r="FX1333" s="22"/>
      <c r="FY1333" s="22"/>
      <c r="FZ1333" s="22"/>
      <c r="GA1333" s="22"/>
      <c r="GB1333" s="22"/>
      <c r="GC1333" s="22"/>
      <c r="GD1333" s="22"/>
      <c r="GE1333" s="22"/>
      <c r="GF1333" s="22"/>
      <c r="GG1333" s="22"/>
      <c r="GH1333" s="22"/>
      <c r="GI1333" s="22"/>
      <c r="GJ1333" s="22"/>
      <c r="GK1333" s="22"/>
      <c r="GL1333" s="22"/>
      <c r="GM1333" s="22"/>
      <c r="GN1333" s="22"/>
      <c r="GO1333" s="22"/>
      <c r="GP1333" s="22"/>
      <c r="GQ1333" s="22"/>
      <c r="GR1333" s="22"/>
      <c r="GS1333" s="22"/>
      <c r="GT1333" s="22"/>
      <c r="GU1333" s="22"/>
      <c r="GV1333" s="22"/>
      <c r="GW1333" s="22"/>
      <c r="GX1333" s="22"/>
      <c r="GY1333" s="22"/>
      <c r="GZ1333" s="22"/>
      <c r="HA1333" s="22"/>
      <c r="HB1333" s="22"/>
      <c r="HC1333" s="22"/>
      <c r="HD1333" s="22"/>
      <c r="HE1333" s="22"/>
      <c r="HF1333" s="22"/>
      <c r="HG1333" s="22"/>
      <c r="HH1333" s="22"/>
      <c r="HI1333" s="22"/>
      <c r="HJ1333" s="22"/>
      <c r="HK1333" s="22"/>
      <c r="HL1333" s="22"/>
      <c r="HM1333" s="22"/>
      <c r="HN1333" s="22"/>
      <c r="HO1333" s="22"/>
      <c r="HP1333" s="22"/>
      <c r="HQ1333" s="22"/>
      <c r="HR1333" s="22"/>
      <c r="HS1333" s="22"/>
      <c r="HT1333" s="22"/>
      <c r="HU1333" s="22"/>
      <c r="HV1333" s="22"/>
      <c r="HW1333" s="22"/>
      <c r="HX1333" s="22"/>
      <c r="HY1333" s="22"/>
      <c r="HZ1333" s="22"/>
      <c r="IA1333" s="22"/>
      <c r="IB1333" s="22"/>
      <c r="IC1333" s="22"/>
      <c r="ID1333" s="22"/>
      <c r="IE1333" s="22"/>
      <c r="IF1333" s="22"/>
      <c r="IG1333" s="22"/>
      <c r="IH1333" s="22"/>
      <c r="II1333" s="22"/>
      <c r="IJ1333" s="22"/>
      <c r="IK1333" s="22"/>
      <c r="IL1333" s="22"/>
      <c r="IM1333" s="22"/>
      <c r="IN1333" s="22"/>
      <c r="IO1333" s="22"/>
    </row>
    <row r="1334" spans="1:249">
      <c r="A1334" s="32"/>
      <c r="B1334" s="22"/>
      <c r="C1334" s="22"/>
      <c r="D1334" s="22"/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D1334" s="3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2"/>
      <c r="BL1334" s="22"/>
      <c r="BM1334" s="22"/>
      <c r="BN1334" s="22"/>
      <c r="BO1334" s="22"/>
      <c r="BP1334" s="22"/>
      <c r="BQ1334" s="22"/>
      <c r="BR1334" s="22"/>
      <c r="BS1334" s="22"/>
      <c r="BT1334" s="22"/>
      <c r="BU1334" s="22"/>
      <c r="BV1334" s="22"/>
      <c r="BW1334" s="22"/>
      <c r="BX1334" s="22"/>
      <c r="BY1334" s="22"/>
      <c r="BZ1334" s="22"/>
      <c r="CA1334" s="22"/>
      <c r="CB1334" s="22"/>
      <c r="CC1334" s="22"/>
      <c r="CD1334" s="22"/>
      <c r="CE1334" s="22"/>
      <c r="CF1334" s="22"/>
      <c r="CG1334" s="22"/>
      <c r="CH1334" s="22"/>
      <c r="CI1334" s="22"/>
      <c r="CJ1334" s="22"/>
      <c r="CK1334" s="22"/>
      <c r="CL1334" s="22"/>
      <c r="CM1334" s="22"/>
      <c r="CN1334" s="22"/>
      <c r="CO1334" s="22"/>
      <c r="CP1334" s="22"/>
      <c r="CQ1334" s="22"/>
      <c r="CR1334" s="22"/>
      <c r="CS1334" s="22"/>
      <c r="CT1334" s="22"/>
      <c r="CU1334" s="22"/>
      <c r="CV1334" s="22"/>
      <c r="CW1334" s="22"/>
      <c r="CX1334" s="22"/>
      <c r="CY1334" s="22"/>
      <c r="CZ1334" s="22"/>
      <c r="DA1334" s="22"/>
      <c r="DB1334" s="22"/>
      <c r="DC1334" s="22"/>
      <c r="DD1334" s="22"/>
      <c r="DE1334" s="22"/>
      <c r="DF1334" s="22"/>
      <c r="DG1334" s="22"/>
      <c r="DH1334" s="22"/>
      <c r="DI1334" s="22"/>
      <c r="DJ1334" s="22"/>
      <c r="DK1334" s="22"/>
      <c r="DL1334" s="22"/>
      <c r="DM1334" s="22"/>
      <c r="DN1334" s="22"/>
      <c r="DO1334" s="22"/>
      <c r="DP1334" s="22"/>
      <c r="DQ1334" s="22"/>
      <c r="DR1334" s="22"/>
      <c r="DS1334" s="22"/>
      <c r="DT1334" s="22"/>
      <c r="DU1334" s="22"/>
      <c r="DV1334" s="22"/>
      <c r="DW1334" s="22"/>
      <c r="DX1334" s="22"/>
      <c r="DY1334" s="22"/>
      <c r="DZ1334" s="22"/>
      <c r="EA1334" s="22"/>
      <c r="EB1334" s="22"/>
      <c r="EC1334" s="22"/>
      <c r="ED1334" s="22"/>
      <c r="EE1334" s="22"/>
      <c r="EF1334" s="22"/>
      <c r="EG1334" s="22"/>
      <c r="EH1334" s="22"/>
      <c r="EI1334" s="22"/>
      <c r="EJ1334" s="22"/>
      <c r="EK1334" s="22"/>
      <c r="EL1334" s="22"/>
      <c r="EM1334" s="22"/>
      <c r="EN1334" s="22"/>
      <c r="EO1334" s="22"/>
      <c r="EP1334" s="22"/>
      <c r="EQ1334" s="22"/>
      <c r="ER1334" s="22"/>
      <c r="ES1334" s="22"/>
      <c r="ET1334" s="22"/>
      <c r="EU1334" s="22"/>
      <c r="EV1334" s="22"/>
      <c r="EW1334" s="22"/>
      <c r="EX1334" s="22"/>
      <c r="EY1334" s="22"/>
      <c r="EZ1334" s="22"/>
      <c r="FA1334" s="22"/>
      <c r="FB1334" s="22"/>
      <c r="FC1334" s="22"/>
      <c r="FD1334" s="22"/>
      <c r="FE1334" s="22"/>
      <c r="FF1334" s="22"/>
      <c r="FG1334" s="22"/>
      <c r="FH1334" s="22"/>
      <c r="FI1334" s="22"/>
      <c r="FJ1334" s="22"/>
      <c r="FK1334" s="22"/>
      <c r="FL1334" s="22"/>
      <c r="FM1334" s="22"/>
      <c r="FN1334" s="22"/>
      <c r="FO1334" s="22"/>
      <c r="FP1334" s="22"/>
      <c r="FQ1334" s="22"/>
      <c r="FR1334" s="22"/>
      <c r="FS1334" s="22"/>
      <c r="FT1334" s="22"/>
      <c r="FU1334" s="22"/>
      <c r="FV1334" s="22"/>
      <c r="FW1334" s="22"/>
      <c r="FX1334" s="22"/>
      <c r="FY1334" s="22"/>
      <c r="FZ1334" s="22"/>
      <c r="GA1334" s="22"/>
      <c r="GB1334" s="22"/>
      <c r="GC1334" s="22"/>
      <c r="GD1334" s="22"/>
      <c r="GE1334" s="22"/>
      <c r="GF1334" s="22"/>
      <c r="GG1334" s="22"/>
      <c r="GH1334" s="22"/>
      <c r="GI1334" s="22"/>
      <c r="GJ1334" s="22"/>
      <c r="GK1334" s="22"/>
      <c r="GL1334" s="22"/>
      <c r="GM1334" s="22"/>
      <c r="GN1334" s="22"/>
      <c r="GO1334" s="22"/>
      <c r="GP1334" s="22"/>
      <c r="GQ1334" s="22"/>
      <c r="GR1334" s="22"/>
      <c r="GS1334" s="22"/>
      <c r="GT1334" s="22"/>
      <c r="GU1334" s="22"/>
      <c r="GV1334" s="22"/>
      <c r="GW1334" s="22"/>
      <c r="GX1334" s="22"/>
      <c r="GY1334" s="22"/>
      <c r="GZ1334" s="22"/>
      <c r="HA1334" s="22"/>
      <c r="HB1334" s="22"/>
      <c r="HC1334" s="22"/>
      <c r="HD1334" s="22"/>
      <c r="HE1334" s="22"/>
      <c r="HF1334" s="22"/>
      <c r="HG1334" s="22"/>
      <c r="HH1334" s="22"/>
      <c r="HI1334" s="22"/>
      <c r="HJ1334" s="22"/>
      <c r="HK1334" s="22"/>
      <c r="HL1334" s="22"/>
      <c r="HM1334" s="22"/>
      <c r="HN1334" s="22"/>
      <c r="HO1334" s="22"/>
      <c r="HP1334" s="22"/>
      <c r="HQ1334" s="22"/>
      <c r="HR1334" s="22"/>
      <c r="HS1334" s="22"/>
      <c r="HT1334" s="22"/>
      <c r="HU1334" s="22"/>
      <c r="HV1334" s="22"/>
      <c r="HW1334" s="22"/>
      <c r="HX1334" s="22"/>
      <c r="HY1334" s="22"/>
      <c r="HZ1334" s="22"/>
      <c r="IA1334" s="22"/>
      <c r="IB1334" s="22"/>
      <c r="IC1334" s="22"/>
      <c r="ID1334" s="22"/>
      <c r="IE1334" s="22"/>
      <c r="IF1334" s="22"/>
      <c r="IG1334" s="22"/>
      <c r="IH1334" s="22"/>
      <c r="II1334" s="22"/>
      <c r="IJ1334" s="22"/>
      <c r="IK1334" s="22"/>
      <c r="IL1334" s="22"/>
      <c r="IM1334" s="22"/>
      <c r="IN1334" s="22"/>
      <c r="IO1334" s="22"/>
    </row>
    <row r="1335" spans="1:249">
      <c r="A1335" s="32"/>
      <c r="B1335" s="22"/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3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2"/>
      <c r="BL1335" s="22"/>
      <c r="BM1335" s="22"/>
      <c r="BN1335" s="22"/>
      <c r="BO1335" s="22"/>
      <c r="BP1335" s="22"/>
      <c r="BQ1335" s="22"/>
      <c r="BR1335" s="22"/>
      <c r="BS1335" s="22"/>
      <c r="BT1335" s="22"/>
      <c r="BU1335" s="22"/>
      <c r="BV1335" s="22"/>
      <c r="BW1335" s="22"/>
      <c r="BX1335" s="22"/>
      <c r="BY1335" s="22"/>
      <c r="BZ1335" s="22"/>
      <c r="CA1335" s="22"/>
      <c r="CB1335" s="22"/>
      <c r="CC1335" s="22"/>
      <c r="CD1335" s="22"/>
      <c r="CE1335" s="22"/>
      <c r="CF1335" s="22"/>
      <c r="CG1335" s="22"/>
      <c r="CH1335" s="22"/>
      <c r="CI1335" s="22"/>
      <c r="CJ1335" s="22"/>
      <c r="CK1335" s="22"/>
      <c r="CL1335" s="22"/>
      <c r="CM1335" s="22"/>
      <c r="CN1335" s="22"/>
      <c r="CO1335" s="22"/>
      <c r="CP1335" s="22"/>
      <c r="CQ1335" s="22"/>
      <c r="CR1335" s="22"/>
      <c r="CS1335" s="22"/>
      <c r="CT1335" s="22"/>
      <c r="CU1335" s="22"/>
      <c r="CV1335" s="22"/>
      <c r="CW1335" s="22"/>
      <c r="CX1335" s="22"/>
      <c r="CY1335" s="22"/>
      <c r="CZ1335" s="22"/>
      <c r="DA1335" s="22"/>
      <c r="DB1335" s="22"/>
      <c r="DC1335" s="22"/>
      <c r="DD1335" s="22"/>
      <c r="DE1335" s="22"/>
      <c r="DF1335" s="22"/>
      <c r="DG1335" s="22"/>
      <c r="DH1335" s="22"/>
      <c r="DI1335" s="22"/>
      <c r="DJ1335" s="22"/>
      <c r="DK1335" s="22"/>
      <c r="DL1335" s="22"/>
      <c r="DM1335" s="22"/>
      <c r="DN1335" s="22"/>
      <c r="DO1335" s="22"/>
      <c r="DP1335" s="22"/>
      <c r="DQ1335" s="22"/>
      <c r="DR1335" s="22"/>
      <c r="DS1335" s="22"/>
      <c r="DT1335" s="22"/>
      <c r="DU1335" s="22"/>
      <c r="DV1335" s="22"/>
      <c r="DW1335" s="22"/>
      <c r="DX1335" s="22"/>
      <c r="DY1335" s="22"/>
      <c r="DZ1335" s="22"/>
      <c r="EA1335" s="22"/>
      <c r="EB1335" s="22"/>
      <c r="EC1335" s="22"/>
      <c r="ED1335" s="22"/>
      <c r="EE1335" s="22"/>
      <c r="EF1335" s="22"/>
      <c r="EG1335" s="22"/>
      <c r="EH1335" s="22"/>
      <c r="EI1335" s="22"/>
      <c r="EJ1335" s="22"/>
      <c r="EK1335" s="22"/>
      <c r="EL1335" s="22"/>
      <c r="EM1335" s="22"/>
      <c r="EN1335" s="22"/>
      <c r="EO1335" s="22"/>
      <c r="EP1335" s="22"/>
      <c r="EQ1335" s="22"/>
      <c r="ER1335" s="22"/>
      <c r="ES1335" s="22"/>
      <c r="ET1335" s="22"/>
      <c r="EU1335" s="22"/>
      <c r="EV1335" s="22"/>
      <c r="EW1335" s="22"/>
      <c r="EX1335" s="22"/>
      <c r="EY1335" s="22"/>
      <c r="EZ1335" s="22"/>
      <c r="FA1335" s="22"/>
      <c r="FB1335" s="22"/>
      <c r="FC1335" s="22"/>
      <c r="FD1335" s="22"/>
      <c r="FE1335" s="22"/>
      <c r="FF1335" s="22"/>
      <c r="FG1335" s="22"/>
      <c r="FH1335" s="22"/>
      <c r="FI1335" s="22"/>
      <c r="FJ1335" s="22"/>
      <c r="FK1335" s="22"/>
      <c r="FL1335" s="22"/>
      <c r="FM1335" s="22"/>
      <c r="FN1335" s="22"/>
      <c r="FO1335" s="22"/>
      <c r="FP1335" s="22"/>
      <c r="FQ1335" s="22"/>
      <c r="FR1335" s="22"/>
      <c r="FS1335" s="22"/>
      <c r="FT1335" s="22"/>
      <c r="FU1335" s="22"/>
      <c r="FV1335" s="22"/>
      <c r="FW1335" s="22"/>
      <c r="FX1335" s="22"/>
      <c r="FY1335" s="22"/>
      <c r="FZ1335" s="22"/>
      <c r="GA1335" s="22"/>
      <c r="GB1335" s="22"/>
      <c r="GC1335" s="22"/>
      <c r="GD1335" s="22"/>
      <c r="GE1335" s="22"/>
      <c r="GF1335" s="22"/>
      <c r="GG1335" s="22"/>
      <c r="GH1335" s="22"/>
      <c r="GI1335" s="22"/>
      <c r="GJ1335" s="22"/>
      <c r="GK1335" s="22"/>
      <c r="GL1335" s="22"/>
      <c r="GM1335" s="22"/>
      <c r="GN1335" s="22"/>
      <c r="GO1335" s="22"/>
      <c r="GP1335" s="22"/>
      <c r="GQ1335" s="22"/>
      <c r="GR1335" s="22"/>
      <c r="GS1335" s="22"/>
      <c r="GT1335" s="22"/>
      <c r="GU1335" s="22"/>
      <c r="GV1335" s="22"/>
      <c r="GW1335" s="22"/>
      <c r="GX1335" s="22"/>
      <c r="GY1335" s="22"/>
      <c r="GZ1335" s="22"/>
      <c r="HA1335" s="22"/>
      <c r="HB1335" s="22"/>
      <c r="HC1335" s="22"/>
      <c r="HD1335" s="22"/>
      <c r="HE1335" s="22"/>
      <c r="HF1335" s="22"/>
      <c r="HG1335" s="22"/>
      <c r="HH1335" s="22"/>
      <c r="HI1335" s="22"/>
      <c r="HJ1335" s="22"/>
      <c r="HK1335" s="22"/>
      <c r="HL1335" s="22"/>
      <c r="HM1335" s="22"/>
      <c r="HN1335" s="22"/>
      <c r="HO1335" s="22"/>
      <c r="HP1335" s="22"/>
      <c r="HQ1335" s="22"/>
      <c r="HR1335" s="22"/>
      <c r="HS1335" s="22"/>
      <c r="HT1335" s="22"/>
      <c r="HU1335" s="22"/>
      <c r="HV1335" s="22"/>
      <c r="HW1335" s="22"/>
      <c r="HX1335" s="22"/>
      <c r="HY1335" s="22"/>
      <c r="HZ1335" s="22"/>
      <c r="IA1335" s="22"/>
      <c r="IB1335" s="22"/>
      <c r="IC1335" s="22"/>
      <c r="ID1335" s="22"/>
      <c r="IE1335" s="22"/>
      <c r="IF1335" s="22"/>
      <c r="IG1335" s="22"/>
      <c r="IH1335" s="22"/>
      <c r="II1335" s="22"/>
      <c r="IJ1335" s="22"/>
      <c r="IK1335" s="22"/>
      <c r="IL1335" s="22"/>
      <c r="IM1335" s="22"/>
      <c r="IN1335" s="22"/>
      <c r="IO1335" s="22"/>
    </row>
    <row r="1336" spans="1:249">
      <c r="A1336" s="32"/>
      <c r="B1336" s="22"/>
      <c r="C1336" s="22"/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D1336" s="3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2"/>
      <c r="BL1336" s="22"/>
      <c r="BM1336" s="22"/>
      <c r="BN1336" s="22"/>
      <c r="BO1336" s="22"/>
      <c r="BP1336" s="22"/>
      <c r="BQ1336" s="22"/>
      <c r="BR1336" s="22"/>
      <c r="BS1336" s="22"/>
      <c r="BT1336" s="22"/>
      <c r="BU1336" s="22"/>
      <c r="BV1336" s="22"/>
      <c r="BW1336" s="22"/>
      <c r="BX1336" s="22"/>
      <c r="BY1336" s="22"/>
      <c r="BZ1336" s="22"/>
      <c r="CA1336" s="22"/>
      <c r="CB1336" s="22"/>
      <c r="CC1336" s="22"/>
      <c r="CD1336" s="22"/>
      <c r="CE1336" s="22"/>
      <c r="CF1336" s="22"/>
      <c r="CG1336" s="22"/>
      <c r="CH1336" s="22"/>
      <c r="CI1336" s="22"/>
      <c r="CJ1336" s="22"/>
      <c r="CK1336" s="22"/>
      <c r="CL1336" s="22"/>
      <c r="CM1336" s="22"/>
      <c r="CN1336" s="22"/>
      <c r="CO1336" s="22"/>
      <c r="CP1336" s="22"/>
      <c r="CQ1336" s="22"/>
      <c r="CR1336" s="22"/>
      <c r="CS1336" s="22"/>
      <c r="CT1336" s="22"/>
      <c r="CU1336" s="22"/>
      <c r="CV1336" s="22"/>
      <c r="CW1336" s="22"/>
      <c r="CX1336" s="22"/>
      <c r="CY1336" s="22"/>
      <c r="CZ1336" s="22"/>
      <c r="DA1336" s="22"/>
      <c r="DB1336" s="22"/>
      <c r="DC1336" s="22"/>
      <c r="DD1336" s="22"/>
      <c r="DE1336" s="22"/>
      <c r="DF1336" s="22"/>
      <c r="DG1336" s="22"/>
      <c r="DH1336" s="22"/>
      <c r="DI1336" s="22"/>
      <c r="DJ1336" s="22"/>
      <c r="DK1336" s="22"/>
      <c r="DL1336" s="22"/>
      <c r="DM1336" s="22"/>
      <c r="DN1336" s="22"/>
      <c r="DO1336" s="22"/>
      <c r="DP1336" s="22"/>
      <c r="DQ1336" s="22"/>
      <c r="DR1336" s="22"/>
      <c r="DS1336" s="22"/>
      <c r="DT1336" s="22"/>
      <c r="DU1336" s="22"/>
      <c r="DV1336" s="22"/>
      <c r="DW1336" s="22"/>
      <c r="DX1336" s="22"/>
      <c r="DY1336" s="22"/>
      <c r="DZ1336" s="22"/>
      <c r="EA1336" s="22"/>
      <c r="EB1336" s="22"/>
      <c r="EC1336" s="22"/>
      <c r="ED1336" s="22"/>
      <c r="EE1336" s="22"/>
      <c r="EF1336" s="22"/>
      <c r="EG1336" s="22"/>
      <c r="EH1336" s="22"/>
      <c r="EI1336" s="22"/>
      <c r="EJ1336" s="22"/>
      <c r="EK1336" s="22"/>
      <c r="EL1336" s="22"/>
      <c r="EM1336" s="22"/>
      <c r="EN1336" s="22"/>
      <c r="EO1336" s="22"/>
      <c r="EP1336" s="22"/>
      <c r="EQ1336" s="22"/>
      <c r="ER1336" s="22"/>
      <c r="ES1336" s="22"/>
      <c r="ET1336" s="22"/>
      <c r="EU1336" s="22"/>
      <c r="EV1336" s="22"/>
      <c r="EW1336" s="22"/>
      <c r="EX1336" s="22"/>
      <c r="EY1336" s="22"/>
      <c r="EZ1336" s="22"/>
      <c r="FA1336" s="22"/>
      <c r="FB1336" s="22"/>
      <c r="FC1336" s="22"/>
      <c r="FD1336" s="22"/>
      <c r="FE1336" s="22"/>
      <c r="FF1336" s="22"/>
      <c r="FG1336" s="22"/>
      <c r="FH1336" s="22"/>
      <c r="FI1336" s="22"/>
      <c r="FJ1336" s="22"/>
      <c r="FK1336" s="22"/>
      <c r="FL1336" s="22"/>
      <c r="FM1336" s="22"/>
      <c r="FN1336" s="22"/>
      <c r="FO1336" s="22"/>
      <c r="FP1336" s="22"/>
      <c r="FQ1336" s="22"/>
      <c r="FR1336" s="22"/>
      <c r="FS1336" s="22"/>
      <c r="FT1336" s="22"/>
      <c r="FU1336" s="22"/>
      <c r="FV1336" s="22"/>
      <c r="FW1336" s="22"/>
      <c r="FX1336" s="22"/>
      <c r="FY1336" s="22"/>
      <c r="FZ1336" s="22"/>
      <c r="GA1336" s="22"/>
      <c r="GB1336" s="22"/>
      <c r="GC1336" s="22"/>
      <c r="GD1336" s="22"/>
      <c r="GE1336" s="22"/>
      <c r="GF1336" s="22"/>
      <c r="GG1336" s="22"/>
      <c r="GH1336" s="22"/>
      <c r="GI1336" s="22"/>
      <c r="GJ1336" s="22"/>
      <c r="GK1336" s="22"/>
      <c r="GL1336" s="22"/>
      <c r="GM1336" s="22"/>
      <c r="GN1336" s="22"/>
      <c r="GO1336" s="22"/>
      <c r="GP1336" s="22"/>
      <c r="GQ1336" s="22"/>
      <c r="GR1336" s="22"/>
      <c r="GS1336" s="22"/>
      <c r="GT1336" s="22"/>
      <c r="GU1336" s="22"/>
      <c r="GV1336" s="22"/>
      <c r="GW1336" s="22"/>
      <c r="GX1336" s="22"/>
      <c r="GY1336" s="22"/>
      <c r="GZ1336" s="22"/>
      <c r="HA1336" s="22"/>
      <c r="HB1336" s="22"/>
      <c r="HC1336" s="22"/>
      <c r="HD1336" s="22"/>
      <c r="HE1336" s="22"/>
      <c r="HF1336" s="22"/>
      <c r="HG1336" s="22"/>
      <c r="HH1336" s="22"/>
      <c r="HI1336" s="22"/>
      <c r="HJ1336" s="22"/>
      <c r="HK1336" s="22"/>
      <c r="HL1336" s="22"/>
      <c r="HM1336" s="22"/>
      <c r="HN1336" s="22"/>
      <c r="HO1336" s="22"/>
      <c r="HP1336" s="22"/>
      <c r="HQ1336" s="22"/>
      <c r="HR1336" s="22"/>
      <c r="HS1336" s="22"/>
      <c r="HT1336" s="22"/>
      <c r="HU1336" s="22"/>
      <c r="HV1336" s="22"/>
      <c r="HW1336" s="22"/>
      <c r="HX1336" s="22"/>
      <c r="HY1336" s="22"/>
      <c r="HZ1336" s="22"/>
      <c r="IA1336" s="22"/>
      <c r="IB1336" s="22"/>
      <c r="IC1336" s="22"/>
      <c r="ID1336" s="22"/>
      <c r="IE1336" s="22"/>
      <c r="IF1336" s="22"/>
      <c r="IG1336" s="22"/>
      <c r="IH1336" s="22"/>
      <c r="II1336" s="22"/>
      <c r="IJ1336" s="22"/>
      <c r="IK1336" s="22"/>
      <c r="IL1336" s="22"/>
      <c r="IM1336" s="22"/>
      <c r="IN1336" s="22"/>
      <c r="IO1336" s="22"/>
    </row>
    <row r="1337" spans="1:249">
      <c r="A1337" s="32"/>
      <c r="B1337" s="22"/>
      <c r="C1337" s="22"/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3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  <c r="CC1337" s="22"/>
      <c r="CD1337" s="22"/>
      <c r="CE1337" s="22"/>
      <c r="CF1337" s="22"/>
      <c r="CG1337" s="22"/>
      <c r="CH1337" s="22"/>
      <c r="CI1337" s="22"/>
      <c r="CJ1337" s="22"/>
      <c r="CK1337" s="22"/>
      <c r="CL1337" s="22"/>
      <c r="CM1337" s="22"/>
      <c r="CN1337" s="22"/>
      <c r="CO1337" s="22"/>
      <c r="CP1337" s="22"/>
      <c r="CQ1337" s="22"/>
      <c r="CR1337" s="22"/>
      <c r="CS1337" s="22"/>
      <c r="CT1337" s="22"/>
      <c r="CU1337" s="22"/>
      <c r="CV1337" s="22"/>
      <c r="CW1337" s="22"/>
      <c r="CX1337" s="22"/>
      <c r="CY1337" s="22"/>
      <c r="CZ1337" s="22"/>
      <c r="DA1337" s="22"/>
      <c r="DB1337" s="22"/>
      <c r="DC1337" s="22"/>
      <c r="DD1337" s="22"/>
      <c r="DE1337" s="22"/>
      <c r="DF1337" s="22"/>
      <c r="DG1337" s="22"/>
      <c r="DH1337" s="22"/>
      <c r="DI1337" s="22"/>
      <c r="DJ1337" s="22"/>
      <c r="DK1337" s="22"/>
      <c r="DL1337" s="22"/>
      <c r="DM1337" s="22"/>
      <c r="DN1337" s="22"/>
      <c r="DO1337" s="22"/>
      <c r="DP1337" s="22"/>
      <c r="DQ1337" s="22"/>
      <c r="DR1337" s="22"/>
      <c r="DS1337" s="22"/>
      <c r="DT1337" s="22"/>
      <c r="DU1337" s="22"/>
      <c r="DV1337" s="22"/>
      <c r="DW1337" s="22"/>
      <c r="DX1337" s="22"/>
      <c r="DY1337" s="22"/>
      <c r="DZ1337" s="22"/>
      <c r="EA1337" s="22"/>
      <c r="EB1337" s="22"/>
      <c r="EC1337" s="22"/>
      <c r="ED1337" s="22"/>
      <c r="EE1337" s="22"/>
      <c r="EF1337" s="22"/>
      <c r="EG1337" s="22"/>
      <c r="EH1337" s="22"/>
      <c r="EI1337" s="22"/>
      <c r="EJ1337" s="22"/>
      <c r="EK1337" s="22"/>
      <c r="EL1337" s="22"/>
      <c r="EM1337" s="22"/>
      <c r="EN1337" s="22"/>
      <c r="EO1337" s="22"/>
      <c r="EP1337" s="22"/>
      <c r="EQ1337" s="22"/>
      <c r="ER1337" s="22"/>
      <c r="ES1337" s="22"/>
      <c r="ET1337" s="22"/>
      <c r="EU1337" s="22"/>
      <c r="EV1337" s="22"/>
      <c r="EW1337" s="22"/>
      <c r="EX1337" s="22"/>
      <c r="EY1337" s="22"/>
      <c r="EZ1337" s="22"/>
      <c r="FA1337" s="22"/>
      <c r="FB1337" s="22"/>
      <c r="FC1337" s="22"/>
      <c r="FD1337" s="22"/>
      <c r="FE1337" s="22"/>
      <c r="FF1337" s="22"/>
      <c r="FG1337" s="22"/>
      <c r="FH1337" s="22"/>
      <c r="FI1337" s="22"/>
      <c r="FJ1337" s="22"/>
      <c r="FK1337" s="22"/>
      <c r="FL1337" s="22"/>
      <c r="FM1337" s="22"/>
      <c r="FN1337" s="22"/>
      <c r="FO1337" s="22"/>
      <c r="FP1337" s="22"/>
      <c r="FQ1337" s="22"/>
      <c r="FR1337" s="22"/>
      <c r="FS1337" s="22"/>
      <c r="FT1337" s="22"/>
      <c r="FU1337" s="22"/>
      <c r="FV1337" s="22"/>
      <c r="FW1337" s="22"/>
      <c r="FX1337" s="22"/>
      <c r="FY1337" s="22"/>
      <c r="FZ1337" s="22"/>
      <c r="GA1337" s="22"/>
      <c r="GB1337" s="22"/>
      <c r="GC1337" s="22"/>
      <c r="GD1337" s="22"/>
      <c r="GE1337" s="22"/>
      <c r="GF1337" s="22"/>
      <c r="GG1337" s="22"/>
      <c r="GH1337" s="22"/>
      <c r="GI1337" s="22"/>
      <c r="GJ1337" s="22"/>
      <c r="GK1337" s="22"/>
      <c r="GL1337" s="22"/>
      <c r="GM1337" s="22"/>
      <c r="GN1337" s="22"/>
      <c r="GO1337" s="22"/>
      <c r="GP1337" s="22"/>
      <c r="GQ1337" s="22"/>
      <c r="GR1337" s="22"/>
      <c r="GS1337" s="22"/>
      <c r="GT1337" s="22"/>
      <c r="GU1337" s="22"/>
      <c r="GV1337" s="22"/>
      <c r="GW1337" s="22"/>
      <c r="GX1337" s="22"/>
      <c r="GY1337" s="22"/>
      <c r="GZ1337" s="22"/>
      <c r="HA1337" s="22"/>
      <c r="HB1337" s="22"/>
      <c r="HC1337" s="22"/>
      <c r="HD1337" s="22"/>
      <c r="HE1337" s="22"/>
      <c r="HF1337" s="22"/>
      <c r="HG1337" s="22"/>
      <c r="HH1337" s="22"/>
      <c r="HI1337" s="22"/>
      <c r="HJ1337" s="22"/>
      <c r="HK1337" s="22"/>
      <c r="HL1337" s="22"/>
      <c r="HM1337" s="22"/>
      <c r="HN1337" s="22"/>
      <c r="HO1337" s="22"/>
      <c r="HP1337" s="22"/>
      <c r="HQ1337" s="22"/>
      <c r="HR1337" s="22"/>
      <c r="HS1337" s="22"/>
      <c r="HT1337" s="22"/>
      <c r="HU1337" s="22"/>
      <c r="HV1337" s="22"/>
      <c r="HW1337" s="22"/>
      <c r="HX1337" s="22"/>
      <c r="HY1337" s="22"/>
      <c r="HZ1337" s="22"/>
      <c r="IA1337" s="22"/>
      <c r="IB1337" s="22"/>
      <c r="IC1337" s="22"/>
      <c r="ID1337" s="22"/>
      <c r="IE1337" s="22"/>
      <c r="IF1337" s="22"/>
      <c r="IG1337" s="22"/>
      <c r="IH1337" s="22"/>
      <c r="II1337" s="22"/>
      <c r="IJ1337" s="22"/>
      <c r="IK1337" s="22"/>
      <c r="IL1337" s="22"/>
      <c r="IM1337" s="22"/>
      <c r="IN1337" s="22"/>
      <c r="IO1337" s="22"/>
    </row>
    <row r="1338" spans="1:249">
      <c r="A1338" s="32"/>
      <c r="B1338" s="22"/>
      <c r="C1338" s="22"/>
      <c r="D1338" s="22"/>
      <c r="E1338" s="22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  <c r="AD1338" s="3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  <c r="BG1338" s="22"/>
      <c r="BH1338" s="22"/>
      <c r="BI1338" s="22"/>
      <c r="BJ1338" s="22"/>
      <c r="BK1338" s="22"/>
      <c r="BL1338" s="22"/>
      <c r="BM1338" s="22"/>
      <c r="BN1338" s="22"/>
      <c r="BO1338" s="22"/>
      <c r="BP1338" s="22"/>
      <c r="BQ1338" s="22"/>
      <c r="BR1338" s="22"/>
      <c r="BS1338" s="22"/>
      <c r="BT1338" s="22"/>
      <c r="BU1338" s="22"/>
      <c r="BV1338" s="22"/>
      <c r="BW1338" s="22"/>
      <c r="BX1338" s="22"/>
      <c r="BY1338" s="22"/>
      <c r="BZ1338" s="22"/>
      <c r="CA1338" s="22"/>
      <c r="CB1338" s="22"/>
      <c r="CC1338" s="22"/>
      <c r="CD1338" s="22"/>
      <c r="CE1338" s="22"/>
      <c r="CF1338" s="22"/>
      <c r="CG1338" s="22"/>
      <c r="CH1338" s="22"/>
      <c r="CI1338" s="22"/>
      <c r="CJ1338" s="22"/>
      <c r="CK1338" s="22"/>
      <c r="CL1338" s="22"/>
      <c r="CM1338" s="22"/>
      <c r="CN1338" s="22"/>
      <c r="CO1338" s="22"/>
      <c r="CP1338" s="22"/>
      <c r="CQ1338" s="22"/>
      <c r="CR1338" s="22"/>
      <c r="CS1338" s="22"/>
      <c r="CT1338" s="22"/>
      <c r="CU1338" s="22"/>
      <c r="CV1338" s="22"/>
      <c r="CW1338" s="22"/>
      <c r="CX1338" s="22"/>
      <c r="CY1338" s="22"/>
      <c r="CZ1338" s="22"/>
      <c r="DA1338" s="22"/>
      <c r="DB1338" s="22"/>
      <c r="DC1338" s="22"/>
      <c r="DD1338" s="22"/>
      <c r="DE1338" s="22"/>
      <c r="DF1338" s="22"/>
      <c r="DG1338" s="22"/>
      <c r="DH1338" s="22"/>
      <c r="DI1338" s="22"/>
      <c r="DJ1338" s="22"/>
      <c r="DK1338" s="22"/>
      <c r="DL1338" s="22"/>
      <c r="DM1338" s="22"/>
      <c r="DN1338" s="22"/>
      <c r="DO1338" s="22"/>
      <c r="DP1338" s="22"/>
      <c r="DQ1338" s="22"/>
      <c r="DR1338" s="22"/>
      <c r="DS1338" s="22"/>
      <c r="DT1338" s="22"/>
      <c r="DU1338" s="22"/>
      <c r="DV1338" s="22"/>
      <c r="DW1338" s="22"/>
      <c r="DX1338" s="22"/>
      <c r="DY1338" s="22"/>
      <c r="DZ1338" s="22"/>
      <c r="EA1338" s="22"/>
      <c r="EB1338" s="22"/>
      <c r="EC1338" s="22"/>
      <c r="ED1338" s="22"/>
      <c r="EE1338" s="22"/>
      <c r="EF1338" s="22"/>
      <c r="EG1338" s="22"/>
      <c r="EH1338" s="22"/>
      <c r="EI1338" s="22"/>
      <c r="EJ1338" s="22"/>
      <c r="EK1338" s="22"/>
      <c r="EL1338" s="22"/>
      <c r="EM1338" s="22"/>
      <c r="EN1338" s="22"/>
      <c r="EO1338" s="22"/>
      <c r="EP1338" s="22"/>
      <c r="EQ1338" s="22"/>
      <c r="ER1338" s="22"/>
      <c r="ES1338" s="22"/>
      <c r="ET1338" s="22"/>
      <c r="EU1338" s="22"/>
      <c r="EV1338" s="22"/>
      <c r="EW1338" s="22"/>
      <c r="EX1338" s="22"/>
      <c r="EY1338" s="22"/>
      <c r="EZ1338" s="22"/>
      <c r="FA1338" s="22"/>
      <c r="FB1338" s="22"/>
      <c r="FC1338" s="22"/>
      <c r="FD1338" s="22"/>
      <c r="FE1338" s="22"/>
      <c r="FF1338" s="22"/>
      <c r="FG1338" s="22"/>
      <c r="FH1338" s="22"/>
      <c r="FI1338" s="22"/>
      <c r="FJ1338" s="22"/>
      <c r="FK1338" s="22"/>
      <c r="FL1338" s="22"/>
      <c r="FM1338" s="22"/>
      <c r="FN1338" s="22"/>
      <c r="FO1338" s="22"/>
      <c r="FP1338" s="22"/>
      <c r="FQ1338" s="22"/>
      <c r="FR1338" s="22"/>
      <c r="FS1338" s="22"/>
      <c r="FT1338" s="22"/>
      <c r="FU1338" s="22"/>
      <c r="FV1338" s="22"/>
      <c r="FW1338" s="22"/>
      <c r="FX1338" s="22"/>
      <c r="FY1338" s="22"/>
      <c r="FZ1338" s="22"/>
      <c r="GA1338" s="22"/>
      <c r="GB1338" s="22"/>
      <c r="GC1338" s="22"/>
      <c r="GD1338" s="22"/>
      <c r="GE1338" s="22"/>
      <c r="GF1338" s="22"/>
      <c r="GG1338" s="22"/>
      <c r="GH1338" s="22"/>
      <c r="GI1338" s="22"/>
      <c r="GJ1338" s="22"/>
      <c r="GK1338" s="22"/>
      <c r="GL1338" s="22"/>
      <c r="GM1338" s="22"/>
      <c r="GN1338" s="22"/>
      <c r="GO1338" s="22"/>
      <c r="GP1338" s="22"/>
      <c r="GQ1338" s="22"/>
      <c r="GR1338" s="22"/>
      <c r="GS1338" s="22"/>
      <c r="GT1338" s="22"/>
      <c r="GU1338" s="22"/>
      <c r="GV1338" s="22"/>
      <c r="GW1338" s="22"/>
      <c r="GX1338" s="22"/>
      <c r="GY1338" s="22"/>
      <c r="GZ1338" s="22"/>
      <c r="HA1338" s="22"/>
      <c r="HB1338" s="22"/>
      <c r="HC1338" s="22"/>
      <c r="HD1338" s="22"/>
      <c r="HE1338" s="22"/>
      <c r="HF1338" s="22"/>
      <c r="HG1338" s="22"/>
      <c r="HH1338" s="22"/>
      <c r="HI1338" s="22"/>
      <c r="HJ1338" s="22"/>
      <c r="HK1338" s="22"/>
      <c r="HL1338" s="22"/>
      <c r="HM1338" s="22"/>
      <c r="HN1338" s="22"/>
      <c r="HO1338" s="22"/>
      <c r="HP1338" s="22"/>
      <c r="HQ1338" s="22"/>
      <c r="HR1338" s="22"/>
      <c r="HS1338" s="22"/>
      <c r="HT1338" s="22"/>
      <c r="HU1338" s="22"/>
      <c r="HV1338" s="22"/>
      <c r="HW1338" s="22"/>
      <c r="HX1338" s="22"/>
      <c r="HY1338" s="22"/>
      <c r="HZ1338" s="22"/>
      <c r="IA1338" s="22"/>
      <c r="IB1338" s="22"/>
      <c r="IC1338" s="22"/>
      <c r="ID1338" s="22"/>
      <c r="IE1338" s="22"/>
      <c r="IF1338" s="22"/>
      <c r="IG1338" s="22"/>
      <c r="IH1338" s="22"/>
      <c r="II1338" s="22"/>
      <c r="IJ1338" s="22"/>
      <c r="IK1338" s="22"/>
      <c r="IL1338" s="22"/>
      <c r="IM1338" s="22"/>
      <c r="IN1338" s="22"/>
      <c r="IO1338" s="22"/>
    </row>
    <row r="1339" spans="1:249">
      <c r="A1339" s="32"/>
      <c r="B1339" s="22"/>
      <c r="C1339" s="22"/>
      <c r="D1339" s="22"/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3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2"/>
      <c r="BL1339" s="22"/>
      <c r="BM1339" s="22"/>
      <c r="BN1339" s="22"/>
      <c r="BO1339" s="22"/>
      <c r="BP1339" s="22"/>
      <c r="BQ1339" s="22"/>
      <c r="BR1339" s="22"/>
      <c r="BS1339" s="22"/>
      <c r="BT1339" s="22"/>
      <c r="BU1339" s="22"/>
      <c r="BV1339" s="22"/>
      <c r="BW1339" s="22"/>
      <c r="BX1339" s="22"/>
      <c r="BY1339" s="22"/>
      <c r="BZ1339" s="22"/>
      <c r="CA1339" s="22"/>
      <c r="CB1339" s="22"/>
      <c r="CC1339" s="22"/>
      <c r="CD1339" s="22"/>
      <c r="CE1339" s="22"/>
      <c r="CF1339" s="22"/>
      <c r="CG1339" s="22"/>
      <c r="CH1339" s="22"/>
      <c r="CI1339" s="22"/>
      <c r="CJ1339" s="22"/>
      <c r="CK1339" s="22"/>
      <c r="CL1339" s="22"/>
      <c r="CM1339" s="22"/>
      <c r="CN1339" s="22"/>
      <c r="CO1339" s="22"/>
      <c r="CP1339" s="22"/>
      <c r="CQ1339" s="22"/>
      <c r="CR1339" s="22"/>
      <c r="CS1339" s="22"/>
      <c r="CT1339" s="22"/>
      <c r="CU1339" s="22"/>
      <c r="CV1339" s="22"/>
      <c r="CW1339" s="22"/>
      <c r="CX1339" s="22"/>
      <c r="CY1339" s="22"/>
      <c r="CZ1339" s="22"/>
      <c r="DA1339" s="22"/>
      <c r="DB1339" s="22"/>
      <c r="DC1339" s="22"/>
      <c r="DD1339" s="22"/>
      <c r="DE1339" s="22"/>
      <c r="DF1339" s="22"/>
      <c r="DG1339" s="22"/>
      <c r="DH1339" s="22"/>
      <c r="DI1339" s="22"/>
      <c r="DJ1339" s="22"/>
      <c r="DK1339" s="22"/>
      <c r="DL1339" s="22"/>
      <c r="DM1339" s="22"/>
      <c r="DN1339" s="22"/>
      <c r="DO1339" s="22"/>
      <c r="DP1339" s="22"/>
      <c r="DQ1339" s="22"/>
      <c r="DR1339" s="22"/>
      <c r="DS1339" s="22"/>
      <c r="DT1339" s="22"/>
      <c r="DU1339" s="22"/>
      <c r="DV1339" s="22"/>
      <c r="DW1339" s="22"/>
      <c r="DX1339" s="22"/>
      <c r="DY1339" s="22"/>
      <c r="DZ1339" s="22"/>
      <c r="EA1339" s="22"/>
      <c r="EB1339" s="22"/>
      <c r="EC1339" s="22"/>
      <c r="ED1339" s="22"/>
      <c r="EE1339" s="22"/>
      <c r="EF1339" s="22"/>
      <c r="EG1339" s="22"/>
      <c r="EH1339" s="22"/>
      <c r="EI1339" s="22"/>
      <c r="EJ1339" s="22"/>
      <c r="EK1339" s="22"/>
      <c r="EL1339" s="22"/>
      <c r="EM1339" s="22"/>
      <c r="EN1339" s="22"/>
      <c r="EO1339" s="22"/>
      <c r="EP1339" s="22"/>
      <c r="EQ1339" s="22"/>
      <c r="ER1339" s="22"/>
      <c r="ES1339" s="22"/>
      <c r="ET1339" s="22"/>
      <c r="EU1339" s="22"/>
      <c r="EV1339" s="22"/>
      <c r="EW1339" s="22"/>
      <c r="EX1339" s="22"/>
      <c r="EY1339" s="22"/>
      <c r="EZ1339" s="22"/>
      <c r="FA1339" s="22"/>
      <c r="FB1339" s="22"/>
      <c r="FC1339" s="22"/>
      <c r="FD1339" s="22"/>
      <c r="FE1339" s="22"/>
      <c r="FF1339" s="22"/>
      <c r="FG1339" s="22"/>
      <c r="FH1339" s="22"/>
      <c r="FI1339" s="22"/>
      <c r="FJ1339" s="22"/>
      <c r="FK1339" s="22"/>
      <c r="FL1339" s="22"/>
      <c r="FM1339" s="22"/>
      <c r="FN1339" s="22"/>
      <c r="FO1339" s="22"/>
      <c r="FP1339" s="22"/>
      <c r="FQ1339" s="22"/>
      <c r="FR1339" s="22"/>
      <c r="FS1339" s="22"/>
      <c r="FT1339" s="22"/>
      <c r="FU1339" s="22"/>
      <c r="FV1339" s="22"/>
      <c r="FW1339" s="22"/>
      <c r="FX1339" s="22"/>
      <c r="FY1339" s="22"/>
      <c r="FZ1339" s="22"/>
      <c r="GA1339" s="22"/>
      <c r="GB1339" s="22"/>
      <c r="GC1339" s="22"/>
      <c r="GD1339" s="22"/>
      <c r="GE1339" s="22"/>
      <c r="GF1339" s="22"/>
      <c r="GG1339" s="22"/>
      <c r="GH1339" s="22"/>
      <c r="GI1339" s="22"/>
      <c r="GJ1339" s="22"/>
      <c r="GK1339" s="22"/>
      <c r="GL1339" s="22"/>
      <c r="GM1339" s="22"/>
      <c r="GN1339" s="22"/>
      <c r="GO1339" s="22"/>
      <c r="GP1339" s="22"/>
      <c r="GQ1339" s="22"/>
      <c r="GR1339" s="22"/>
      <c r="GS1339" s="22"/>
      <c r="GT1339" s="22"/>
      <c r="GU1339" s="22"/>
      <c r="GV1339" s="22"/>
      <c r="GW1339" s="22"/>
      <c r="GX1339" s="22"/>
      <c r="GY1339" s="22"/>
      <c r="GZ1339" s="22"/>
      <c r="HA1339" s="22"/>
      <c r="HB1339" s="22"/>
      <c r="HC1339" s="22"/>
      <c r="HD1339" s="22"/>
      <c r="HE1339" s="22"/>
      <c r="HF1339" s="22"/>
      <c r="HG1339" s="22"/>
      <c r="HH1339" s="22"/>
      <c r="HI1339" s="22"/>
      <c r="HJ1339" s="22"/>
      <c r="HK1339" s="22"/>
      <c r="HL1339" s="22"/>
      <c r="HM1339" s="22"/>
      <c r="HN1339" s="22"/>
      <c r="HO1339" s="22"/>
      <c r="HP1339" s="22"/>
      <c r="HQ1339" s="22"/>
      <c r="HR1339" s="22"/>
      <c r="HS1339" s="22"/>
      <c r="HT1339" s="22"/>
      <c r="HU1339" s="22"/>
      <c r="HV1339" s="22"/>
      <c r="HW1339" s="22"/>
      <c r="HX1339" s="22"/>
      <c r="HY1339" s="22"/>
      <c r="HZ1339" s="22"/>
      <c r="IA1339" s="22"/>
      <c r="IB1339" s="22"/>
      <c r="IC1339" s="22"/>
      <c r="ID1339" s="22"/>
      <c r="IE1339" s="22"/>
      <c r="IF1339" s="22"/>
      <c r="IG1339" s="22"/>
      <c r="IH1339" s="22"/>
      <c r="II1339" s="22"/>
      <c r="IJ1339" s="22"/>
      <c r="IK1339" s="22"/>
      <c r="IL1339" s="22"/>
      <c r="IM1339" s="22"/>
      <c r="IN1339" s="22"/>
      <c r="IO1339" s="22"/>
    </row>
    <row r="1340" spans="1:249">
      <c r="A1340" s="32"/>
      <c r="B1340" s="22"/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D1340" s="3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2"/>
      <c r="BL1340" s="22"/>
      <c r="BM1340" s="22"/>
      <c r="BN1340" s="22"/>
      <c r="BO1340" s="22"/>
      <c r="BP1340" s="22"/>
      <c r="BQ1340" s="22"/>
      <c r="BR1340" s="22"/>
      <c r="BS1340" s="22"/>
      <c r="BT1340" s="22"/>
      <c r="BU1340" s="22"/>
      <c r="BV1340" s="22"/>
      <c r="BW1340" s="22"/>
      <c r="BX1340" s="22"/>
      <c r="BY1340" s="22"/>
      <c r="BZ1340" s="22"/>
      <c r="CA1340" s="22"/>
      <c r="CB1340" s="22"/>
      <c r="CC1340" s="22"/>
      <c r="CD1340" s="22"/>
      <c r="CE1340" s="22"/>
      <c r="CF1340" s="22"/>
      <c r="CG1340" s="22"/>
      <c r="CH1340" s="22"/>
      <c r="CI1340" s="22"/>
      <c r="CJ1340" s="22"/>
      <c r="CK1340" s="22"/>
      <c r="CL1340" s="22"/>
      <c r="CM1340" s="22"/>
      <c r="CN1340" s="22"/>
      <c r="CO1340" s="22"/>
      <c r="CP1340" s="22"/>
      <c r="CQ1340" s="22"/>
      <c r="CR1340" s="22"/>
      <c r="CS1340" s="22"/>
      <c r="CT1340" s="22"/>
      <c r="CU1340" s="22"/>
      <c r="CV1340" s="22"/>
      <c r="CW1340" s="22"/>
      <c r="CX1340" s="22"/>
      <c r="CY1340" s="22"/>
      <c r="CZ1340" s="22"/>
      <c r="DA1340" s="22"/>
      <c r="DB1340" s="22"/>
      <c r="DC1340" s="22"/>
      <c r="DD1340" s="22"/>
      <c r="DE1340" s="22"/>
      <c r="DF1340" s="22"/>
      <c r="DG1340" s="22"/>
      <c r="DH1340" s="22"/>
      <c r="DI1340" s="22"/>
      <c r="DJ1340" s="22"/>
      <c r="DK1340" s="22"/>
      <c r="DL1340" s="22"/>
      <c r="DM1340" s="22"/>
      <c r="DN1340" s="22"/>
      <c r="DO1340" s="22"/>
      <c r="DP1340" s="22"/>
      <c r="DQ1340" s="22"/>
      <c r="DR1340" s="22"/>
      <c r="DS1340" s="22"/>
      <c r="DT1340" s="22"/>
      <c r="DU1340" s="22"/>
      <c r="DV1340" s="22"/>
      <c r="DW1340" s="22"/>
      <c r="DX1340" s="22"/>
      <c r="DY1340" s="22"/>
      <c r="DZ1340" s="22"/>
      <c r="EA1340" s="22"/>
      <c r="EB1340" s="22"/>
      <c r="EC1340" s="22"/>
      <c r="ED1340" s="22"/>
      <c r="EE1340" s="22"/>
      <c r="EF1340" s="22"/>
      <c r="EG1340" s="22"/>
      <c r="EH1340" s="22"/>
      <c r="EI1340" s="22"/>
      <c r="EJ1340" s="22"/>
      <c r="EK1340" s="22"/>
      <c r="EL1340" s="22"/>
      <c r="EM1340" s="22"/>
      <c r="EN1340" s="22"/>
      <c r="EO1340" s="22"/>
      <c r="EP1340" s="22"/>
      <c r="EQ1340" s="22"/>
      <c r="ER1340" s="22"/>
      <c r="ES1340" s="22"/>
      <c r="ET1340" s="22"/>
      <c r="EU1340" s="22"/>
      <c r="EV1340" s="22"/>
      <c r="EW1340" s="22"/>
      <c r="EX1340" s="22"/>
      <c r="EY1340" s="22"/>
      <c r="EZ1340" s="22"/>
      <c r="FA1340" s="22"/>
      <c r="FB1340" s="22"/>
      <c r="FC1340" s="22"/>
      <c r="FD1340" s="22"/>
      <c r="FE1340" s="22"/>
      <c r="FF1340" s="22"/>
      <c r="FG1340" s="22"/>
      <c r="FH1340" s="22"/>
      <c r="FI1340" s="22"/>
      <c r="FJ1340" s="22"/>
      <c r="FK1340" s="22"/>
      <c r="FL1340" s="22"/>
      <c r="FM1340" s="22"/>
      <c r="FN1340" s="22"/>
      <c r="FO1340" s="22"/>
      <c r="FP1340" s="22"/>
      <c r="FQ1340" s="22"/>
      <c r="FR1340" s="22"/>
      <c r="FS1340" s="22"/>
      <c r="FT1340" s="22"/>
      <c r="FU1340" s="22"/>
      <c r="FV1340" s="22"/>
      <c r="FW1340" s="22"/>
      <c r="FX1340" s="22"/>
      <c r="FY1340" s="22"/>
      <c r="FZ1340" s="22"/>
      <c r="GA1340" s="22"/>
      <c r="GB1340" s="22"/>
      <c r="GC1340" s="22"/>
      <c r="GD1340" s="22"/>
      <c r="GE1340" s="22"/>
      <c r="GF1340" s="22"/>
      <c r="GG1340" s="22"/>
      <c r="GH1340" s="22"/>
      <c r="GI1340" s="22"/>
      <c r="GJ1340" s="22"/>
      <c r="GK1340" s="22"/>
      <c r="GL1340" s="22"/>
      <c r="GM1340" s="22"/>
      <c r="GN1340" s="22"/>
      <c r="GO1340" s="22"/>
      <c r="GP1340" s="22"/>
      <c r="GQ1340" s="22"/>
      <c r="GR1340" s="22"/>
      <c r="GS1340" s="22"/>
      <c r="GT1340" s="22"/>
      <c r="GU1340" s="22"/>
      <c r="GV1340" s="22"/>
      <c r="GW1340" s="22"/>
      <c r="GX1340" s="22"/>
      <c r="GY1340" s="22"/>
      <c r="GZ1340" s="22"/>
      <c r="HA1340" s="22"/>
      <c r="HB1340" s="22"/>
      <c r="HC1340" s="22"/>
      <c r="HD1340" s="22"/>
      <c r="HE1340" s="22"/>
      <c r="HF1340" s="22"/>
      <c r="HG1340" s="22"/>
      <c r="HH1340" s="22"/>
      <c r="HI1340" s="22"/>
      <c r="HJ1340" s="22"/>
      <c r="HK1340" s="22"/>
      <c r="HL1340" s="22"/>
      <c r="HM1340" s="22"/>
      <c r="HN1340" s="22"/>
      <c r="HO1340" s="22"/>
      <c r="HP1340" s="22"/>
      <c r="HQ1340" s="22"/>
      <c r="HR1340" s="22"/>
      <c r="HS1340" s="22"/>
      <c r="HT1340" s="22"/>
      <c r="HU1340" s="22"/>
      <c r="HV1340" s="22"/>
      <c r="HW1340" s="22"/>
      <c r="HX1340" s="22"/>
      <c r="HY1340" s="22"/>
      <c r="HZ1340" s="22"/>
      <c r="IA1340" s="22"/>
      <c r="IB1340" s="22"/>
      <c r="IC1340" s="22"/>
      <c r="ID1340" s="22"/>
      <c r="IE1340" s="22"/>
      <c r="IF1340" s="22"/>
      <c r="IG1340" s="22"/>
      <c r="IH1340" s="22"/>
      <c r="II1340" s="22"/>
      <c r="IJ1340" s="22"/>
      <c r="IK1340" s="22"/>
      <c r="IL1340" s="22"/>
      <c r="IM1340" s="22"/>
      <c r="IN1340" s="22"/>
      <c r="IO1340" s="22"/>
    </row>
    <row r="1341" spans="1:249">
      <c r="A1341" s="32"/>
      <c r="B1341" s="22"/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3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2"/>
      <c r="CB1341" s="22"/>
      <c r="CC1341" s="22"/>
      <c r="CD1341" s="22"/>
      <c r="CE1341" s="22"/>
      <c r="CF1341" s="22"/>
      <c r="CG1341" s="22"/>
      <c r="CH1341" s="22"/>
      <c r="CI1341" s="22"/>
      <c r="CJ1341" s="22"/>
      <c r="CK1341" s="22"/>
      <c r="CL1341" s="22"/>
      <c r="CM1341" s="22"/>
      <c r="CN1341" s="22"/>
      <c r="CO1341" s="22"/>
      <c r="CP1341" s="22"/>
      <c r="CQ1341" s="22"/>
      <c r="CR1341" s="22"/>
      <c r="CS1341" s="22"/>
      <c r="CT1341" s="22"/>
      <c r="CU1341" s="22"/>
      <c r="CV1341" s="22"/>
      <c r="CW1341" s="22"/>
      <c r="CX1341" s="22"/>
      <c r="CY1341" s="22"/>
      <c r="CZ1341" s="22"/>
      <c r="DA1341" s="22"/>
      <c r="DB1341" s="22"/>
      <c r="DC1341" s="22"/>
      <c r="DD1341" s="22"/>
      <c r="DE1341" s="22"/>
      <c r="DF1341" s="22"/>
      <c r="DG1341" s="22"/>
      <c r="DH1341" s="22"/>
      <c r="DI1341" s="22"/>
      <c r="DJ1341" s="22"/>
      <c r="DK1341" s="22"/>
      <c r="DL1341" s="22"/>
      <c r="DM1341" s="22"/>
      <c r="DN1341" s="22"/>
      <c r="DO1341" s="22"/>
      <c r="DP1341" s="22"/>
      <c r="DQ1341" s="22"/>
      <c r="DR1341" s="22"/>
      <c r="DS1341" s="22"/>
      <c r="DT1341" s="22"/>
      <c r="DU1341" s="22"/>
      <c r="DV1341" s="22"/>
      <c r="DW1341" s="22"/>
      <c r="DX1341" s="22"/>
      <c r="DY1341" s="22"/>
      <c r="DZ1341" s="22"/>
      <c r="EA1341" s="22"/>
      <c r="EB1341" s="22"/>
      <c r="EC1341" s="22"/>
      <c r="ED1341" s="22"/>
      <c r="EE1341" s="22"/>
      <c r="EF1341" s="22"/>
      <c r="EG1341" s="22"/>
      <c r="EH1341" s="22"/>
      <c r="EI1341" s="22"/>
      <c r="EJ1341" s="22"/>
      <c r="EK1341" s="22"/>
      <c r="EL1341" s="22"/>
      <c r="EM1341" s="22"/>
      <c r="EN1341" s="22"/>
      <c r="EO1341" s="22"/>
      <c r="EP1341" s="22"/>
      <c r="EQ1341" s="22"/>
      <c r="ER1341" s="22"/>
      <c r="ES1341" s="22"/>
      <c r="ET1341" s="22"/>
      <c r="EU1341" s="22"/>
      <c r="EV1341" s="22"/>
      <c r="EW1341" s="22"/>
      <c r="EX1341" s="22"/>
      <c r="EY1341" s="22"/>
      <c r="EZ1341" s="22"/>
      <c r="FA1341" s="22"/>
      <c r="FB1341" s="22"/>
      <c r="FC1341" s="22"/>
      <c r="FD1341" s="22"/>
      <c r="FE1341" s="22"/>
      <c r="FF1341" s="22"/>
      <c r="FG1341" s="22"/>
      <c r="FH1341" s="22"/>
      <c r="FI1341" s="22"/>
      <c r="FJ1341" s="22"/>
      <c r="FK1341" s="22"/>
      <c r="FL1341" s="22"/>
      <c r="FM1341" s="22"/>
      <c r="FN1341" s="22"/>
      <c r="FO1341" s="22"/>
      <c r="FP1341" s="22"/>
      <c r="FQ1341" s="22"/>
      <c r="FR1341" s="22"/>
      <c r="FS1341" s="22"/>
      <c r="FT1341" s="22"/>
      <c r="FU1341" s="22"/>
      <c r="FV1341" s="22"/>
      <c r="FW1341" s="22"/>
      <c r="FX1341" s="22"/>
      <c r="FY1341" s="22"/>
      <c r="FZ1341" s="22"/>
      <c r="GA1341" s="22"/>
      <c r="GB1341" s="22"/>
      <c r="GC1341" s="22"/>
      <c r="GD1341" s="22"/>
      <c r="GE1341" s="22"/>
      <c r="GF1341" s="22"/>
      <c r="GG1341" s="22"/>
      <c r="GH1341" s="22"/>
      <c r="GI1341" s="22"/>
      <c r="GJ1341" s="22"/>
      <c r="GK1341" s="22"/>
      <c r="GL1341" s="22"/>
      <c r="GM1341" s="22"/>
      <c r="GN1341" s="22"/>
      <c r="GO1341" s="22"/>
      <c r="GP1341" s="22"/>
      <c r="GQ1341" s="22"/>
      <c r="GR1341" s="22"/>
      <c r="GS1341" s="22"/>
      <c r="GT1341" s="22"/>
      <c r="GU1341" s="22"/>
      <c r="GV1341" s="22"/>
      <c r="GW1341" s="22"/>
      <c r="GX1341" s="22"/>
      <c r="GY1341" s="22"/>
      <c r="GZ1341" s="22"/>
      <c r="HA1341" s="22"/>
      <c r="HB1341" s="22"/>
      <c r="HC1341" s="22"/>
      <c r="HD1341" s="22"/>
      <c r="HE1341" s="22"/>
      <c r="HF1341" s="22"/>
      <c r="HG1341" s="22"/>
      <c r="HH1341" s="22"/>
      <c r="HI1341" s="22"/>
      <c r="HJ1341" s="22"/>
      <c r="HK1341" s="22"/>
      <c r="HL1341" s="22"/>
      <c r="HM1341" s="22"/>
      <c r="HN1341" s="22"/>
      <c r="HO1341" s="22"/>
      <c r="HP1341" s="22"/>
      <c r="HQ1341" s="22"/>
      <c r="HR1341" s="22"/>
      <c r="HS1341" s="22"/>
      <c r="HT1341" s="22"/>
      <c r="HU1341" s="22"/>
      <c r="HV1341" s="22"/>
      <c r="HW1341" s="22"/>
      <c r="HX1341" s="22"/>
      <c r="HY1341" s="22"/>
      <c r="HZ1341" s="22"/>
      <c r="IA1341" s="22"/>
      <c r="IB1341" s="22"/>
      <c r="IC1341" s="22"/>
      <c r="ID1341" s="22"/>
      <c r="IE1341" s="22"/>
      <c r="IF1341" s="22"/>
      <c r="IG1341" s="22"/>
      <c r="IH1341" s="22"/>
      <c r="II1341" s="22"/>
      <c r="IJ1341" s="22"/>
      <c r="IK1341" s="22"/>
      <c r="IL1341" s="22"/>
      <c r="IM1341" s="22"/>
      <c r="IN1341" s="22"/>
      <c r="IO1341" s="22"/>
    </row>
    <row r="1342" spans="1:249">
      <c r="A1342" s="32"/>
      <c r="B1342" s="22"/>
      <c r="C1342" s="22"/>
      <c r="D1342" s="22"/>
      <c r="E1342" s="22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D1342" s="3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2"/>
      <c r="BL1342" s="22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2"/>
      <c r="CB1342" s="22"/>
      <c r="CC1342" s="22"/>
      <c r="CD1342" s="22"/>
      <c r="CE1342" s="22"/>
      <c r="CF1342" s="22"/>
      <c r="CG1342" s="22"/>
      <c r="CH1342" s="22"/>
      <c r="CI1342" s="22"/>
      <c r="CJ1342" s="22"/>
      <c r="CK1342" s="22"/>
      <c r="CL1342" s="22"/>
      <c r="CM1342" s="22"/>
      <c r="CN1342" s="22"/>
      <c r="CO1342" s="22"/>
      <c r="CP1342" s="22"/>
      <c r="CQ1342" s="22"/>
      <c r="CR1342" s="22"/>
      <c r="CS1342" s="22"/>
      <c r="CT1342" s="22"/>
      <c r="CU1342" s="22"/>
      <c r="CV1342" s="22"/>
      <c r="CW1342" s="22"/>
      <c r="CX1342" s="22"/>
      <c r="CY1342" s="22"/>
      <c r="CZ1342" s="22"/>
      <c r="DA1342" s="22"/>
      <c r="DB1342" s="22"/>
      <c r="DC1342" s="22"/>
      <c r="DD1342" s="22"/>
      <c r="DE1342" s="22"/>
      <c r="DF1342" s="22"/>
      <c r="DG1342" s="22"/>
      <c r="DH1342" s="22"/>
      <c r="DI1342" s="22"/>
      <c r="DJ1342" s="22"/>
      <c r="DK1342" s="22"/>
      <c r="DL1342" s="22"/>
      <c r="DM1342" s="22"/>
      <c r="DN1342" s="22"/>
      <c r="DO1342" s="22"/>
      <c r="DP1342" s="22"/>
      <c r="DQ1342" s="22"/>
      <c r="DR1342" s="22"/>
      <c r="DS1342" s="22"/>
      <c r="DT1342" s="22"/>
      <c r="DU1342" s="22"/>
      <c r="DV1342" s="22"/>
      <c r="DW1342" s="22"/>
      <c r="DX1342" s="22"/>
      <c r="DY1342" s="22"/>
      <c r="DZ1342" s="22"/>
      <c r="EA1342" s="22"/>
      <c r="EB1342" s="22"/>
      <c r="EC1342" s="22"/>
      <c r="ED1342" s="22"/>
      <c r="EE1342" s="22"/>
      <c r="EF1342" s="22"/>
      <c r="EG1342" s="22"/>
      <c r="EH1342" s="22"/>
      <c r="EI1342" s="22"/>
      <c r="EJ1342" s="22"/>
      <c r="EK1342" s="22"/>
      <c r="EL1342" s="22"/>
      <c r="EM1342" s="22"/>
      <c r="EN1342" s="22"/>
      <c r="EO1342" s="22"/>
      <c r="EP1342" s="22"/>
      <c r="EQ1342" s="22"/>
      <c r="ER1342" s="22"/>
      <c r="ES1342" s="22"/>
      <c r="ET1342" s="22"/>
      <c r="EU1342" s="22"/>
      <c r="EV1342" s="22"/>
      <c r="EW1342" s="22"/>
      <c r="EX1342" s="22"/>
      <c r="EY1342" s="22"/>
      <c r="EZ1342" s="22"/>
      <c r="FA1342" s="22"/>
      <c r="FB1342" s="22"/>
      <c r="FC1342" s="22"/>
      <c r="FD1342" s="22"/>
      <c r="FE1342" s="22"/>
      <c r="FF1342" s="22"/>
      <c r="FG1342" s="22"/>
      <c r="FH1342" s="22"/>
      <c r="FI1342" s="22"/>
      <c r="FJ1342" s="22"/>
      <c r="FK1342" s="22"/>
      <c r="FL1342" s="22"/>
      <c r="FM1342" s="22"/>
      <c r="FN1342" s="22"/>
      <c r="FO1342" s="22"/>
      <c r="FP1342" s="22"/>
      <c r="FQ1342" s="22"/>
      <c r="FR1342" s="22"/>
      <c r="FS1342" s="22"/>
      <c r="FT1342" s="22"/>
      <c r="FU1342" s="22"/>
      <c r="FV1342" s="22"/>
      <c r="FW1342" s="22"/>
      <c r="FX1342" s="22"/>
      <c r="FY1342" s="22"/>
      <c r="FZ1342" s="22"/>
      <c r="GA1342" s="22"/>
      <c r="GB1342" s="22"/>
      <c r="GC1342" s="22"/>
      <c r="GD1342" s="22"/>
      <c r="GE1342" s="22"/>
      <c r="GF1342" s="22"/>
      <c r="GG1342" s="22"/>
      <c r="GH1342" s="22"/>
      <c r="GI1342" s="22"/>
      <c r="GJ1342" s="22"/>
      <c r="GK1342" s="22"/>
      <c r="GL1342" s="22"/>
      <c r="GM1342" s="22"/>
      <c r="GN1342" s="22"/>
      <c r="GO1342" s="22"/>
      <c r="GP1342" s="22"/>
      <c r="GQ1342" s="22"/>
      <c r="GR1342" s="22"/>
      <c r="GS1342" s="22"/>
      <c r="GT1342" s="22"/>
      <c r="GU1342" s="22"/>
      <c r="GV1342" s="22"/>
      <c r="GW1342" s="22"/>
      <c r="GX1342" s="22"/>
      <c r="GY1342" s="22"/>
      <c r="GZ1342" s="22"/>
      <c r="HA1342" s="22"/>
      <c r="HB1342" s="22"/>
      <c r="HC1342" s="22"/>
      <c r="HD1342" s="22"/>
      <c r="HE1342" s="22"/>
      <c r="HF1342" s="22"/>
      <c r="HG1342" s="22"/>
      <c r="HH1342" s="22"/>
      <c r="HI1342" s="22"/>
      <c r="HJ1342" s="22"/>
      <c r="HK1342" s="22"/>
      <c r="HL1342" s="22"/>
      <c r="HM1342" s="22"/>
      <c r="HN1342" s="22"/>
      <c r="HO1342" s="22"/>
      <c r="HP1342" s="22"/>
      <c r="HQ1342" s="22"/>
      <c r="HR1342" s="22"/>
      <c r="HS1342" s="22"/>
      <c r="HT1342" s="22"/>
      <c r="HU1342" s="22"/>
      <c r="HV1342" s="22"/>
      <c r="HW1342" s="22"/>
      <c r="HX1342" s="22"/>
      <c r="HY1342" s="22"/>
      <c r="HZ1342" s="22"/>
      <c r="IA1342" s="22"/>
      <c r="IB1342" s="22"/>
      <c r="IC1342" s="22"/>
      <c r="ID1342" s="22"/>
      <c r="IE1342" s="22"/>
      <c r="IF1342" s="22"/>
      <c r="IG1342" s="22"/>
      <c r="IH1342" s="22"/>
      <c r="II1342" s="22"/>
      <c r="IJ1342" s="22"/>
      <c r="IK1342" s="22"/>
      <c r="IL1342" s="22"/>
      <c r="IM1342" s="22"/>
      <c r="IN1342" s="22"/>
      <c r="IO1342" s="22"/>
    </row>
    <row r="1343" spans="1:249">
      <c r="A1343" s="32"/>
      <c r="B1343" s="22"/>
      <c r="C1343" s="22"/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3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  <c r="CC1343" s="22"/>
      <c r="CD1343" s="22"/>
      <c r="CE1343" s="22"/>
      <c r="CF1343" s="22"/>
      <c r="CG1343" s="22"/>
      <c r="CH1343" s="22"/>
      <c r="CI1343" s="22"/>
      <c r="CJ1343" s="22"/>
      <c r="CK1343" s="22"/>
      <c r="CL1343" s="22"/>
      <c r="CM1343" s="22"/>
      <c r="CN1343" s="22"/>
      <c r="CO1343" s="22"/>
      <c r="CP1343" s="22"/>
      <c r="CQ1343" s="22"/>
      <c r="CR1343" s="22"/>
      <c r="CS1343" s="22"/>
      <c r="CT1343" s="22"/>
      <c r="CU1343" s="22"/>
      <c r="CV1343" s="22"/>
      <c r="CW1343" s="22"/>
      <c r="CX1343" s="22"/>
      <c r="CY1343" s="22"/>
      <c r="CZ1343" s="22"/>
      <c r="DA1343" s="22"/>
      <c r="DB1343" s="22"/>
      <c r="DC1343" s="22"/>
      <c r="DD1343" s="22"/>
      <c r="DE1343" s="22"/>
      <c r="DF1343" s="22"/>
      <c r="DG1343" s="22"/>
      <c r="DH1343" s="22"/>
      <c r="DI1343" s="22"/>
      <c r="DJ1343" s="22"/>
      <c r="DK1343" s="22"/>
      <c r="DL1343" s="22"/>
      <c r="DM1343" s="22"/>
      <c r="DN1343" s="22"/>
      <c r="DO1343" s="22"/>
      <c r="DP1343" s="22"/>
      <c r="DQ1343" s="22"/>
      <c r="DR1343" s="22"/>
      <c r="DS1343" s="22"/>
      <c r="DT1343" s="22"/>
      <c r="DU1343" s="22"/>
      <c r="DV1343" s="22"/>
      <c r="DW1343" s="22"/>
      <c r="DX1343" s="22"/>
      <c r="DY1343" s="22"/>
      <c r="DZ1343" s="22"/>
      <c r="EA1343" s="22"/>
      <c r="EB1343" s="22"/>
      <c r="EC1343" s="22"/>
      <c r="ED1343" s="22"/>
      <c r="EE1343" s="22"/>
      <c r="EF1343" s="22"/>
      <c r="EG1343" s="22"/>
      <c r="EH1343" s="22"/>
      <c r="EI1343" s="22"/>
      <c r="EJ1343" s="22"/>
      <c r="EK1343" s="22"/>
      <c r="EL1343" s="22"/>
      <c r="EM1343" s="22"/>
      <c r="EN1343" s="22"/>
      <c r="EO1343" s="22"/>
      <c r="EP1343" s="22"/>
      <c r="EQ1343" s="22"/>
      <c r="ER1343" s="22"/>
      <c r="ES1343" s="22"/>
      <c r="ET1343" s="22"/>
      <c r="EU1343" s="22"/>
      <c r="EV1343" s="22"/>
      <c r="EW1343" s="22"/>
      <c r="EX1343" s="22"/>
      <c r="EY1343" s="22"/>
      <c r="EZ1343" s="22"/>
      <c r="FA1343" s="22"/>
      <c r="FB1343" s="22"/>
      <c r="FC1343" s="22"/>
      <c r="FD1343" s="22"/>
      <c r="FE1343" s="22"/>
      <c r="FF1343" s="22"/>
      <c r="FG1343" s="22"/>
      <c r="FH1343" s="22"/>
      <c r="FI1343" s="22"/>
      <c r="FJ1343" s="22"/>
      <c r="FK1343" s="22"/>
      <c r="FL1343" s="22"/>
      <c r="FM1343" s="22"/>
      <c r="FN1343" s="22"/>
      <c r="FO1343" s="22"/>
      <c r="FP1343" s="22"/>
      <c r="FQ1343" s="22"/>
      <c r="FR1343" s="22"/>
      <c r="FS1343" s="22"/>
      <c r="FT1343" s="22"/>
      <c r="FU1343" s="22"/>
      <c r="FV1343" s="22"/>
      <c r="FW1343" s="22"/>
      <c r="FX1343" s="22"/>
      <c r="FY1343" s="22"/>
      <c r="FZ1343" s="22"/>
      <c r="GA1343" s="22"/>
      <c r="GB1343" s="22"/>
      <c r="GC1343" s="22"/>
      <c r="GD1343" s="22"/>
      <c r="GE1343" s="22"/>
      <c r="GF1343" s="22"/>
      <c r="GG1343" s="22"/>
      <c r="GH1343" s="22"/>
      <c r="GI1343" s="22"/>
      <c r="GJ1343" s="22"/>
      <c r="GK1343" s="22"/>
      <c r="GL1343" s="22"/>
      <c r="GM1343" s="22"/>
      <c r="GN1343" s="22"/>
      <c r="GO1343" s="22"/>
      <c r="GP1343" s="22"/>
      <c r="GQ1343" s="22"/>
      <c r="GR1343" s="22"/>
      <c r="GS1343" s="22"/>
      <c r="GT1343" s="22"/>
      <c r="GU1343" s="22"/>
      <c r="GV1343" s="22"/>
      <c r="GW1343" s="22"/>
      <c r="GX1343" s="22"/>
      <c r="GY1343" s="22"/>
      <c r="GZ1343" s="22"/>
      <c r="HA1343" s="22"/>
      <c r="HB1343" s="22"/>
      <c r="HC1343" s="22"/>
      <c r="HD1343" s="22"/>
      <c r="HE1343" s="22"/>
      <c r="HF1343" s="22"/>
      <c r="HG1343" s="22"/>
      <c r="HH1343" s="22"/>
      <c r="HI1343" s="22"/>
      <c r="HJ1343" s="22"/>
      <c r="HK1343" s="22"/>
      <c r="HL1343" s="22"/>
      <c r="HM1343" s="22"/>
      <c r="HN1343" s="22"/>
      <c r="HO1343" s="22"/>
      <c r="HP1343" s="22"/>
      <c r="HQ1343" s="22"/>
      <c r="HR1343" s="22"/>
      <c r="HS1343" s="22"/>
      <c r="HT1343" s="22"/>
      <c r="HU1343" s="22"/>
      <c r="HV1343" s="22"/>
      <c r="HW1343" s="22"/>
      <c r="HX1343" s="22"/>
      <c r="HY1343" s="22"/>
      <c r="HZ1343" s="22"/>
      <c r="IA1343" s="22"/>
      <c r="IB1343" s="22"/>
      <c r="IC1343" s="22"/>
      <c r="ID1343" s="22"/>
      <c r="IE1343" s="22"/>
      <c r="IF1343" s="22"/>
      <c r="IG1343" s="22"/>
      <c r="IH1343" s="22"/>
      <c r="II1343" s="22"/>
      <c r="IJ1343" s="22"/>
      <c r="IK1343" s="22"/>
      <c r="IL1343" s="22"/>
      <c r="IM1343" s="22"/>
      <c r="IN1343" s="22"/>
      <c r="IO1343" s="22"/>
    </row>
    <row r="1344" spans="1:249">
      <c r="A1344" s="32"/>
      <c r="B1344" s="22"/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3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  <c r="BG1344" s="22"/>
      <c r="BH1344" s="22"/>
      <c r="BI1344" s="22"/>
      <c r="BJ1344" s="22"/>
      <c r="BK1344" s="22"/>
      <c r="BL1344" s="22"/>
      <c r="BM1344" s="22"/>
      <c r="BN1344" s="22"/>
      <c r="BO1344" s="22"/>
      <c r="BP1344" s="22"/>
      <c r="BQ1344" s="22"/>
      <c r="BR1344" s="22"/>
      <c r="BS1344" s="22"/>
      <c r="BT1344" s="22"/>
      <c r="BU1344" s="22"/>
      <c r="BV1344" s="22"/>
      <c r="BW1344" s="22"/>
      <c r="BX1344" s="22"/>
      <c r="BY1344" s="22"/>
      <c r="BZ1344" s="22"/>
      <c r="CA1344" s="22"/>
      <c r="CB1344" s="22"/>
      <c r="CC1344" s="22"/>
      <c r="CD1344" s="22"/>
      <c r="CE1344" s="22"/>
      <c r="CF1344" s="22"/>
      <c r="CG1344" s="22"/>
      <c r="CH1344" s="22"/>
      <c r="CI1344" s="22"/>
      <c r="CJ1344" s="22"/>
      <c r="CK1344" s="22"/>
      <c r="CL1344" s="22"/>
      <c r="CM1344" s="22"/>
      <c r="CN1344" s="22"/>
      <c r="CO1344" s="22"/>
      <c r="CP1344" s="22"/>
      <c r="CQ1344" s="22"/>
      <c r="CR1344" s="22"/>
      <c r="CS1344" s="22"/>
      <c r="CT1344" s="22"/>
      <c r="CU1344" s="22"/>
      <c r="CV1344" s="22"/>
      <c r="CW1344" s="22"/>
      <c r="CX1344" s="22"/>
      <c r="CY1344" s="22"/>
      <c r="CZ1344" s="22"/>
      <c r="DA1344" s="22"/>
      <c r="DB1344" s="22"/>
      <c r="DC1344" s="22"/>
      <c r="DD1344" s="22"/>
      <c r="DE1344" s="22"/>
      <c r="DF1344" s="22"/>
      <c r="DG1344" s="22"/>
      <c r="DH1344" s="22"/>
      <c r="DI1344" s="22"/>
      <c r="DJ1344" s="22"/>
      <c r="DK1344" s="22"/>
      <c r="DL1344" s="22"/>
      <c r="DM1344" s="22"/>
      <c r="DN1344" s="22"/>
      <c r="DO1344" s="22"/>
      <c r="DP1344" s="22"/>
      <c r="DQ1344" s="22"/>
      <c r="DR1344" s="22"/>
      <c r="DS1344" s="22"/>
      <c r="DT1344" s="22"/>
      <c r="DU1344" s="22"/>
      <c r="DV1344" s="22"/>
      <c r="DW1344" s="22"/>
      <c r="DX1344" s="22"/>
      <c r="DY1344" s="22"/>
      <c r="DZ1344" s="22"/>
      <c r="EA1344" s="22"/>
      <c r="EB1344" s="22"/>
      <c r="EC1344" s="22"/>
      <c r="ED1344" s="22"/>
      <c r="EE1344" s="22"/>
      <c r="EF1344" s="22"/>
      <c r="EG1344" s="22"/>
      <c r="EH1344" s="22"/>
      <c r="EI1344" s="22"/>
      <c r="EJ1344" s="22"/>
      <c r="EK1344" s="22"/>
      <c r="EL1344" s="22"/>
      <c r="EM1344" s="22"/>
      <c r="EN1344" s="22"/>
      <c r="EO1344" s="22"/>
      <c r="EP1344" s="22"/>
      <c r="EQ1344" s="22"/>
      <c r="ER1344" s="22"/>
      <c r="ES1344" s="22"/>
      <c r="ET1344" s="22"/>
      <c r="EU1344" s="22"/>
      <c r="EV1344" s="22"/>
      <c r="EW1344" s="22"/>
      <c r="EX1344" s="22"/>
      <c r="EY1344" s="22"/>
      <c r="EZ1344" s="22"/>
      <c r="FA1344" s="22"/>
      <c r="FB1344" s="22"/>
      <c r="FC1344" s="22"/>
      <c r="FD1344" s="22"/>
      <c r="FE1344" s="22"/>
      <c r="FF1344" s="22"/>
      <c r="FG1344" s="22"/>
      <c r="FH1344" s="22"/>
      <c r="FI1344" s="22"/>
      <c r="FJ1344" s="22"/>
      <c r="FK1344" s="22"/>
      <c r="FL1344" s="22"/>
      <c r="FM1344" s="22"/>
      <c r="FN1344" s="22"/>
      <c r="FO1344" s="22"/>
      <c r="FP1344" s="22"/>
      <c r="FQ1344" s="22"/>
      <c r="FR1344" s="22"/>
      <c r="FS1344" s="22"/>
      <c r="FT1344" s="22"/>
      <c r="FU1344" s="22"/>
      <c r="FV1344" s="22"/>
      <c r="FW1344" s="22"/>
      <c r="FX1344" s="22"/>
      <c r="FY1344" s="22"/>
      <c r="FZ1344" s="22"/>
      <c r="GA1344" s="22"/>
      <c r="GB1344" s="22"/>
      <c r="GC1344" s="22"/>
      <c r="GD1344" s="22"/>
      <c r="GE1344" s="22"/>
      <c r="GF1344" s="22"/>
      <c r="GG1344" s="22"/>
      <c r="GH1344" s="22"/>
      <c r="GI1344" s="22"/>
      <c r="GJ1344" s="22"/>
      <c r="GK1344" s="22"/>
      <c r="GL1344" s="22"/>
      <c r="GM1344" s="22"/>
      <c r="GN1344" s="22"/>
      <c r="GO1344" s="22"/>
      <c r="GP1344" s="22"/>
      <c r="GQ1344" s="22"/>
      <c r="GR1344" s="22"/>
      <c r="GS1344" s="22"/>
      <c r="GT1344" s="22"/>
      <c r="GU1344" s="22"/>
      <c r="GV1344" s="22"/>
      <c r="GW1344" s="22"/>
      <c r="GX1344" s="22"/>
      <c r="GY1344" s="22"/>
      <c r="GZ1344" s="22"/>
      <c r="HA1344" s="22"/>
      <c r="HB1344" s="22"/>
      <c r="HC1344" s="22"/>
      <c r="HD1344" s="22"/>
      <c r="HE1344" s="22"/>
      <c r="HF1344" s="22"/>
      <c r="HG1344" s="22"/>
      <c r="HH1344" s="22"/>
      <c r="HI1344" s="22"/>
      <c r="HJ1344" s="22"/>
      <c r="HK1344" s="22"/>
      <c r="HL1344" s="22"/>
      <c r="HM1344" s="22"/>
      <c r="HN1344" s="22"/>
      <c r="HO1344" s="22"/>
      <c r="HP1344" s="22"/>
      <c r="HQ1344" s="22"/>
      <c r="HR1344" s="22"/>
      <c r="HS1344" s="22"/>
      <c r="HT1344" s="22"/>
      <c r="HU1344" s="22"/>
      <c r="HV1344" s="22"/>
      <c r="HW1344" s="22"/>
      <c r="HX1344" s="22"/>
      <c r="HY1344" s="22"/>
      <c r="HZ1344" s="22"/>
      <c r="IA1344" s="22"/>
      <c r="IB1344" s="22"/>
      <c r="IC1344" s="22"/>
      <c r="ID1344" s="22"/>
      <c r="IE1344" s="22"/>
      <c r="IF1344" s="22"/>
      <c r="IG1344" s="22"/>
      <c r="IH1344" s="22"/>
      <c r="II1344" s="22"/>
      <c r="IJ1344" s="22"/>
      <c r="IK1344" s="22"/>
      <c r="IL1344" s="22"/>
      <c r="IM1344" s="22"/>
      <c r="IN1344" s="22"/>
      <c r="IO1344" s="22"/>
    </row>
    <row r="1345" spans="1:249">
      <c r="A1345" s="32"/>
      <c r="B1345" s="22"/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3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2"/>
      <c r="BL1345" s="22"/>
      <c r="BM1345" s="22"/>
      <c r="BN1345" s="22"/>
      <c r="BO1345" s="22"/>
      <c r="BP1345" s="22"/>
      <c r="BQ1345" s="22"/>
      <c r="BR1345" s="22"/>
      <c r="BS1345" s="22"/>
      <c r="BT1345" s="22"/>
      <c r="BU1345" s="22"/>
      <c r="BV1345" s="22"/>
      <c r="BW1345" s="22"/>
      <c r="BX1345" s="22"/>
      <c r="BY1345" s="22"/>
      <c r="BZ1345" s="22"/>
      <c r="CA1345" s="22"/>
      <c r="CB1345" s="22"/>
      <c r="CC1345" s="22"/>
      <c r="CD1345" s="22"/>
      <c r="CE1345" s="22"/>
      <c r="CF1345" s="22"/>
      <c r="CG1345" s="22"/>
      <c r="CH1345" s="22"/>
      <c r="CI1345" s="22"/>
      <c r="CJ1345" s="22"/>
      <c r="CK1345" s="22"/>
      <c r="CL1345" s="22"/>
      <c r="CM1345" s="22"/>
      <c r="CN1345" s="22"/>
      <c r="CO1345" s="22"/>
      <c r="CP1345" s="22"/>
      <c r="CQ1345" s="22"/>
      <c r="CR1345" s="22"/>
      <c r="CS1345" s="22"/>
      <c r="CT1345" s="22"/>
      <c r="CU1345" s="22"/>
      <c r="CV1345" s="22"/>
      <c r="CW1345" s="22"/>
      <c r="CX1345" s="22"/>
      <c r="CY1345" s="22"/>
      <c r="CZ1345" s="22"/>
      <c r="DA1345" s="22"/>
      <c r="DB1345" s="22"/>
      <c r="DC1345" s="22"/>
      <c r="DD1345" s="22"/>
      <c r="DE1345" s="22"/>
      <c r="DF1345" s="22"/>
      <c r="DG1345" s="22"/>
      <c r="DH1345" s="22"/>
      <c r="DI1345" s="22"/>
      <c r="DJ1345" s="22"/>
      <c r="DK1345" s="22"/>
      <c r="DL1345" s="22"/>
      <c r="DM1345" s="22"/>
      <c r="DN1345" s="22"/>
      <c r="DO1345" s="22"/>
      <c r="DP1345" s="22"/>
      <c r="DQ1345" s="22"/>
      <c r="DR1345" s="22"/>
      <c r="DS1345" s="22"/>
      <c r="DT1345" s="22"/>
      <c r="DU1345" s="22"/>
      <c r="DV1345" s="22"/>
      <c r="DW1345" s="22"/>
      <c r="DX1345" s="22"/>
      <c r="DY1345" s="22"/>
      <c r="DZ1345" s="22"/>
      <c r="EA1345" s="22"/>
      <c r="EB1345" s="22"/>
      <c r="EC1345" s="22"/>
      <c r="ED1345" s="22"/>
      <c r="EE1345" s="22"/>
      <c r="EF1345" s="22"/>
      <c r="EG1345" s="22"/>
      <c r="EH1345" s="22"/>
      <c r="EI1345" s="22"/>
      <c r="EJ1345" s="22"/>
      <c r="EK1345" s="22"/>
      <c r="EL1345" s="22"/>
      <c r="EM1345" s="22"/>
      <c r="EN1345" s="22"/>
      <c r="EO1345" s="22"/>
      <c r="EP1345" s="22"/>
      <c r="EQ1345" s="22"/>
      <c r="ER1345" s="22"/>
      <c r="ES1345" s="22"/>
      <c r="ET1345" s="22"/>
      <c r="EU1345" s="22"/>
      <c r="EV1345" s="22"/>
      <c r="EW1345" s="22"/>
      <c r="EX1345" s="22"/>
      <c r="EY1345" s="22"/>
      <c r="EZ1345" s="22"/>
      <c r="FA1345" s="22"/>
      <c r="FB1345" s="22"/>
      <c r="FC1345" s="22"/>
      <c r="FD1345" s="22"/>
      <c r="FE1345" s="22"/>
      <c r="FF1345" s="22"/>
      <c r="FG1345" s="22"/>
      <c r="FH1345" s="22"/>
      <c r="FI1345" s="22"/>
      <c r="FJ1345" s="22"/>
      <c r="FK1345" s="22"/>
      <c r="FL1345" s="22"/>
      <c r="FM1345" s="22"/>
      <c r="FN1345" s="22"/>
      <c r="FO1345" s="22"/>
      <c r="FP1345" s="22"/>
      <c r="FQ1345" s="22"/>
      <c r="FR1345" s="22"/>
      <c r="FS1345" s="22"/>
      <c r="FT1345" s="22"/>
      <c r="FU1345" s="22"/>
      <c r="FV1345" s="22"/>
      <c r="FW1345" s="22"/>
      <c r="FX1345" s="22"/>
      <c r="FY1345" s="22"/>
      <c r="FZ1345" s="22"/>
      <c r="GA1345" s="22"/>
      <c r="GB1345" s="22"/>
      <c r="GC1345" s="22"/>
      <c r="GD1345" s="22"/>
      <c r="GE1345" s="22"/>
      <c r="GF1345" s="22"/>
      <c r="GG1345" s="22"/>
      <c r="GH1345" s="22"/>
      <c r="GI1345" s="22"/>
      <c r="GJ1345" s="22"/>
      <c r="GK1345" s="22"/>
      <c r="GL1345" s="22"/>
      <c r="GM1345" s="22"/>
      <c r="GN1345" s="22"/>
      <c r="GO1345" s="22"/>
      <c r="GP1345" s="22"/>
      <c r="GQ1345" s="22"/>
      <c r="GR1345" s="22"/>
      <c r="GS1345" s="22"/>
      <c r="GT1345" s="22"/>
      <c r="GU1345" s="22"/>
      <c r="GV1345" s="22"/>
      <c r="GW1345" s="22"/>
      <c r="GX1345" s="22"/>
      <c r="GY1345" s="22"/>
      <c r="GZ1345" s="22"/>
      <c r="HA1345" s="22"/>
      <c r="HB1345" s="22"/>
      <c r="HC1345" s="22"/>
      <c r="HD1345" s="22"/>
      <c r="HE1345" s="22"/>
      <c r="HF1345" s="22"/>
      <c r="HG1345" s="22"/>
      <c r="HH1345" s="22"/>
      <c r="HI1345" s="22"/>
      <c r="HJ1345" s="22"/>
      <c r="HK1345" s="22"/>
      <c r="HL1345" s="22"/>
      <c r="HM1345" s="22"/>
      <c r="HN1345" s="22"/>
      <c r="HO1345" s="22"/>
      <c r="HP1345" s="22"/>
      <c r="HQ1345" s="22"/>
      <c r="HR1345" s="22"/>
      <c r="HS1345" s="22"/>
      <c r="HT1345" s="22"/>
      <c r="HU1345" s="22"/>
      <c r="HV1345" s="22"/>
      <c r="HW1345" s="22"/>
      <c r="HX1345" s="22"/>
      <c r="HY1345" s="22"/>
      <c r="HZ1345" s="22"/>
      <c r="IA1345" s="22"/>
      <c r="IB1345" s="22"/>
      <c r="IC1345" s="22"/>
      <c r="ID1345" s="22"/>
      <c r="IE1345" s="22"/>
      <c r="IF1345" s="22"/>
      <c r="IG1345" s="22"/>
      <c r="IH1345" s="22"/>
      <c r="II1345" s="22"/>
      <c r="IJ1345" s="22"/>
      <c r="IK1345" s="22"/>
      <c r="IL1345" s="22"/>
      <c r="IM1345" s="22"/>
      <c r="IN1345" s="22"/>
      <c r="IO1345" s="22"/>
    </row>
    <row r="1346" spans="1:249">
      <c r="A1346" s="32"/>
      <c r="B1346" s="22"/>
      <c r="C1346" s="22"/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3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/>
      <c r="BC1346" s="22"/>
      <c r="BD1346" s="22"/>
      <c r="BE1346" s="22"/>
      <c r="BF1346" s="22"/>
      <c r="BG1346" s="22"/>
      <c r="BH1346" s="22"/>
      <c r="BI1346" s="22"/>
      <c r="BJ1346" s="22"/>
      <c r="BK1346" s="22"/>
      <c r="BL1346" s="22"/>
      <c r="BM1346" s="22"/>
      <c r="BN1346" s="22"/>
      <c r="BO1346" s="22"/>
      <c r="BP1346" s="22"/>
      <c r="BQ1346" s="22"/>
      <c r="BR1346" s="22"/>
      <c r="BS1346" s="22"/>
      <c r="BT1346" s="22"/>
      <c r="BU1346" s="22"/>
      <c r="BV1346" s="22"/>
      <c r="BW1346" s="22"/>
      <c r="BX1346" s="22"/>
      <c r="BY1346" s="22"/>
      <c r="BZ1346" s="22"/>
      <c r="CA1346" s="22"/>
      <c r="CB1346" s="22"/>
      <c r="CC1346" s="22"/>
      <c r="CD1346" s="22"/>
      <c r="CE1346" s="22"/>
      <c r="CF1346" s="22"/>
      <c r="CG1346" s="22"/>
      <c r="CH1346" s="22"/>
      <c r="CI1346" s="22"/>
      <c r="CJ1346" s="22"/>
      <c r="CK1346" s="22"/>
      <c r="CL1346" s="22"/>
      <c r="CM1346" s="22"/>
      <c r="CN1346" s="22"/>
      <c r="CO1346" s="22"/>
      <c r="CP1346" s="22"/>
      <c r="CQ1346" s="22"/>
      <c r="CR1346" s="22"/>
      <c r="CS1346" s="22"/>
      <c r="CT1346" s="22"/>
      <c r="CU1346" s="22"/>
      <c r="CV1346" s="22"/>
      <c r="CW1346" s="22"/>
      <c r="CX1346" s="22"/>
      <c r="CY1346" s="22"/>
      <c r="CZ1346" s="22"/>
      <c r="DA1346" s="22"/>
      <c r="DB1346" s="22"/>
      <c r="DC1346" s="22"/>
      <c r="DD1346" s="22"/>
      <c r="DE1346" s="22"/>
      <c r="DF1346" s="22"/>
      <c r="DG1346" s="22"/>
      <c r="DH1346" s="22"/>
      <c r="DI1346" s="22"/>
      <c r="DJ1346" s="22"/>
      <c r="DK1346" s="22"/>
      <c r="DL1346" s="22"/>
      <c r="DM1346" s="22"/>
      <c r="DN1346" s="22"/>
      <c r="DO1346" s="22"/>
      <c r="DP1346" s="22"/>
      <c r="DQ1346" s="22"/>
      <c r="DR1346" s="22"/>
      <c r="DS1346" s="22"/>
      <c r="DT1346" s="22"/>
      <c r="DU1346" s="22"/>
      <c r="DV1346" s="22"/>
      <c r="DW1346" s="22"/>
      <c r="DX1346" s="22"/>
      <c r="DY1346" s="22"/>
      <c r="DZ1346" s="22"/>
      <c r="EA1346" s="22"/>
      <c r="EB1346" s="22"/>
      <c r="EC1346" s="22"/>
      <c r="ED1346" s="22"/>
      <c r="EE1346" s="22"/>
      <c r="EF1346" s="22"/>
      <c r="EG1346" s="22"/>
      <c r="EH1346" s="22"/>
      <c r="EI1346" s="22"/>
      <c r="EJ1346" s="22"/>
      <c r="EK1346" s="22"/>
      <c r="EL1346" s="22"/>
      <c r="EM1346" s="22"/>
      <c r="EN1346" s="22"/>
      <c r="EO1346" s="22"/>
      <c r="EP1346" s="22"/>
      <c r="EQ1346" s="22"/>
      <c r="ER1346" s="22"/>
      <c r="ES1346" s="22"/>
      <c r="ET1346" s="22"/>
      <c r="EU1346" s="22"/>
      <c r="EV1346" s="22"/>
      <c r="EW1346" s="22"/>
      <c r="EX1346" s="22"/>
      <c r="EY1346" s="22"/>
      <c r="EZ1346" s="22"/>
      <c r="FA1346" s="22"/>
      <c r="FB1346" s="22"/>
      <c r="FC1346" s="22"/>
      <c r="FD1346" s="22"/>
      <c r="FE1346" s="22"/>
      <c r="FF1346" s="22"/>
      <c r="FG1346" s="22"/>
      <c r="FH1346" s="22"/>
      <c r="FI1346" s="22"/>
      <c r="FJ1346" s="22"/>
      <c r="FK1346" s="22"/>
      <c r="FL1346" s="22"/>
      <c r="FM1346" s="22"/>
      <c r="FN1346" s="22"/>
      <c r="FO1346" s="22"/>
      <c r="FP1346" s="22"/>
      <c r="FQ1346" s="22"/>
      <c r="FR1346" s="22"/>
      <c r="FS1346" s="22"/>
      <c r="FT1346" s="22"/>
      <c r="FU1346" s="22"/>
      <c r="FV1346" s="22"/>
      <c r="FW1346" s="22"/>
      <c r="FX1346" s="22"/>
      <c r="FY1346" s="22"/>
      <c r="FZ1346" s="22"/>
      <c r="GA1346" s="22"/>
      <c r="GB1346" s="22"/>
      <c r="GC1346" s="22"/>
      <c r="GD1346" s="22"/>
      <c r="GE1346" s="22"/>
      <c r="GF1346" s="22"/>
      <c r="GG1346" s="22"/>
      <c r="GH1346" s="22"/>
      <c r="GI1346" s="22"/>
      <c r="GJ1346" s="22"/>
      <c r="GK1346" s="22"/>
      <c r="GL1346" s="22"/>
      <c r="GM1346" s="22"/>
      <c r="GN1346" s="22"/>
      <c r="GO1346" s="22"/>
      <c r="GP1346" s="22"/>
      <c r="GQ1346" s="22"/>
      <c r="GR1346" s="22"/>
      <c r="GS1346" s="22"/>
      <c r="GT1346" s="22"/>
      <c r="GU1346" s="22"/>
      <c r="GV1346" s="22"/>
      <c r="GW1346" s="22"/>
      <c r="GX1346" s="22"/>
      <c r="GY1346" s="22"/>
      <c r="GZ1346" s="22"/>
      <c r="HA1346" s="22"/>
      <c r="HB1346" s="22"/>
      <c r="HC1346" s="22"/>
      <c r="HD1346" s="22"/>
      <c r="HE1346" s="22"/>
      <c r="HF1346" s="22"/>
      <c r="HG1346" s="22"/>
      <c r="HH1346" s="22"/>
      <c r="HI1346" s="22"/>
      <c r="HJ1346" s="22"/>
      <c r="HK1346" s="22"/>
      <c r="HL1346" s="22"/>
      <c r="HM1346" s="22"/>
      <c r="HN1346" s="22"/>
      <c r="HO1346" s="22"/>
      <c r="HP1346" s="22"/>
      <c r="HQ1346" s="22"/>
      <c r="HR1346" s="22"/>
      <c r="HS1346" s="22"/>
      <c r="HT1346" s="22"/>
      <c r="HU1346" s="22"/>
      <c r="HV1346" s="22"/>
      <c r="HW1346" s="22"/>
      <c r="HX1346" s="22"/>
      <c r="HY1346" s="22"/>
      <c r="HZ1346" s="22"/>
      <c r="IA1346" s="22"/>
      <c r="IB1346" s="22"/>
      <c r="IC1346" s="22"/>
      <c r="ID1346" s="22"/>
      <c r="IE1346" s="22"/>
      <c r="IF1346" s="22"/>
      <c r="IG1346" s="22"/>
      <c r="IH1346" s="22"/>
      <c r="II1346" s="22"/>
      <c r="IJ1346" s="22"/>
      <c r="IK1346" s="22"/>
      <c r="IL1346" s="22"/>
      <c r="IM1346" s="22"/>
      <c r="IN1346" s="22"/>
      <c r="IO1346" s="22"/>
    </row>
    <row r="1347" spans="1:249">
      <c r="A1347" s="32"/>
      <c r="B1347" s="22"/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3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/>
      <c r="BC1347" s="22"/>
      <c r="BD1347" s="22"/>
      <c r="BE1347" s="22"/>
      <c r="BF1347" s="22"/>
      <c r="BG1347" s="22"/>
      <c r="BH1347" s="22"/>
      <c r="BI1347" s="22"/>
      <c r="BJ1347" s="22"/>
      <c r="BK1347" s="22"/>
      <c r="BL1347" s="22"/>
      <c r="BM1347" s="22"/>
      <c r="BN1347" s="22"/>
      <c r="BO1347" s="22"/>
      <c r="BP1347" s="22"/>
      <c r="BQ1347" s="22"/>
      <c r="BR1347" s="22"/>
      <c r="BS1347" s="22"/>
      <c r="BT1347" s="22"/>
      <c r="BU1347" s="22"/>
      <c r="BV1347" s="22"/>
      <c r="BW1347" s="22"/>
      <c r="BX1347" s="22"/>
      <c r="BY1347" s="22"/>
      <c r="BZ1347" s="22"/>
      <c r="CA1347" s="22"/>
      <c r="CB1347" s="22"/>
      <c r="CC1347" s="22"/>
      <c r="CD1347" s="22"/>
      <c r="CE1347" s="22"/>
      <c r="CF1347" s="22"/>
      <c r="CG1347" s="22"/>
      <c r="CH1347" s="22"/>
      <c r="CI1347" s="22"/>
      <c r="CJ1347" s="22"/>
      <c r="CK1347" s="22"/>
      <c r="CL1347" s="22"/>
      <c r="CM1347" s="22"/>
      <c r="CN1347" s="22"/>
      <c r="CO1347" s="22"/>
      <c r="CP1347" s="22"/>
      <c r="CQ1347" s="22"/>
      <c r="CR1347" s="22"/>
      <c r="CS1347" s="22"/>
      <c r="CT1347" s="22"/>
      <c r="CU1347" s="22"/>
      <c r="CV1347" s="22"/>
      <c r="CW1347" s="22"/>
      <c r="CX1347" s="22"/>
      <c r="CY1347" s="22"/>
      <c r="CZ1347" s="22"/>
      <c r="DA1347" s="22"/>
      <c r="DB1347" s="22"/>
      <c r="DC1347" s="22"/>
      <c r="DD1347" s="22"/>
      <c r="DE1347" s="22"/>
      <c r="DF1347" s="22"/>
      <c r="DG1347" s="22"/>
      <c r="DH1347" s="22"/>
      <c r="DI1347" s="22"/>
      <c r="DJ1347" s="22"/>
      <c r="DK1347" s="22"/>
      <c r="DL1347" s="22"/>
      <c r="DM1347" s="22"/>
      <c r="DN1347" s="22"/>
      <c r="DO1347" s="22"/>
      <c r="DP1347" s="22"/>
      <c r="DQ1347" s="22"/>
      <c r="DR1347" s="22"/>
      <c r="DS1347" s="22"/>
      <c r="DT1347" s="22"/>
      <c r="DU1347" s="22"/>
      <c r="DV1347" s="22"/>
      <c r="DW1347" s="22"/>
      <c r="DX1347" s="22"/>
      <c r="DY1347" s="22"/>
      <c r="DZ1347" s="22"/>
      <c r="EA1347" s="22"/>
      <c r="EB1347" s="22"/>
      <c r="EC1347" s="22"/>
      <c r="ED1347" s="22"/>
      <c r="EE1347" s="22"/>
      <c r="EF1347" s="22"/>
      <c r="EG1347" s="22"/>
      <c r="EH1347" s="22"/>
      <c r="EI1347" s="22"/>
      <c r="EJ1347" s="22"/>
      <c r="EK1347" s="22"/>
      <c r="EL1347" s="22"/>
      <c r="EM1347" s="22"/>
      <c r="EN1347" s="22"/>
      <c r="EO1347" s="22"/>
      <c r="EP1347" s="22"/>
      <c r="EQ1347" s="22"/>
      <c r="ER1347" s="22"/>
      <c r="ES1347" s="22"/>
      <c r="ET1347" s="22"/>
      <c r="EU1347" s="22"/>
      <c r="EV1347" s="22"/>
      <c r="EW1347" s="22"/>
      <c r="EX1347" s="22"/>
      <c r="EY1347" s="22"/>
      <c r="EZ1347" s="22"/>
      <c r="FA1347" s="22"/>
      <c r="FB1347" s="22"/>
      <c r="FC1347" s="22"/>
      <c r="FD1347" s="22"/>
      <c r="FE1347" s="22"/>
      <c r="FF1347" s="22"/>
      <c r="FG1347" s="22"/>
      <c r="FH1347" s="22"/>
      <c r="FI1347" s="22"/>
      <c r="FJ1347" s="22"/>
      <c r="FK1347" s="22"/>
      <c r="FL1347" s="22"/>
      <c r="FM1347" s="22"/>
      <c r="FN1347" s="22"/>
      <c r="FO1347" s="22"/>
      <c r="FP1347" s="22"/>
      <c r="FQ1347" s="22"/>
      <c r="FR1347" s="22"/>
      <c r="FS1347" s="22"/>
      <c r="FT1347" s="22"/>
      <c r="FU1347" s="22"/>
      <c r="FV1347" s="22"/>
      <c r="FW1347" s="22"/>
      <c r="FX1347" s="22"/>
      <c r="FY1347" s="22"/>
      <c r="FZ1347" s="22"/>
      <c r="GA1347" s="22"/>
      <c r="GB1347" s="22"/>
      <c r="GC1347" s="22"/>
      <c r="GD1347" s="22"/>
      <c r="GE1347" s="22"/>
      <c r="GF1347" s="22"/>
      <c r="GG1347" s="22"/>
      <c r="GH1347" s="22"/>
      <c r="GI1347" s="22"/>
      <c r="GJ1347" s="22"/>
      <c r="GK1347" s="22"/>
      <c r="GL1347" s="22"/>
      <c r="GM1347" s="22"/>
      <c r="GN1347" s="22"/>
      <c r="GO1347" s="22"/>
      <c r="GP1347" s="22"/>
      <c r="GQ1347" s="22"/>
      <c r="GR1347" s="22"/>
      <c r="GS1347" s="22"/>
      <c r="GT1347" s="22"/>
      <c r="GU1347" s="22"/>
      <c r="GV1347" s="22"/>
      <c r="GW1347" s="22"/>
      <c r="GX1347" s="22"/>
      <c r="GY1347" s="22"/>
      <c r="GZ1347" s="22"/>
      <c r="HA1347" s="22"/>
      <c r="HB1347" s="22"/>
      <c r="HC1347" s="22"/>
      <c r="HD1347" s="22"/>
      <c r="HE1347" s="22"/>
      <c r="HF1347" s="22"/>
      <c r="HG1347" s="22"/>
      <c r="HH1347" s="22"/>
      <c r="HI1347" s="22"/>
      <c r="HJ1347" s="22"/>
      <c r="HK1347" s="22"/>
      <c r="HL1347" s="22"/>
      <c r="HM1347" s="22"/>
      <c r="HN1347" s="22"/>
      <c r="HO1347" s="22"/>
      <c r="HP1347" s="22"/>
      <c r="HQ1347" s="22"/>
      <c r="HR1347" s="22"/>
      <c r="HS1347" s="22"/>
      <c r="HT1347" s="22"/>
      <c r="HU1347" s="22"/>
      <c r="HV1347" s="22"/>
      <c r="HW1347" s="22"/>
      <c r="HX1347" s="22"/>
      <c r="HY1347" s="22"/>
      <c r="HZ1347" s="22"/>
      <c r="IA1347" s="22"/>
      <c r="IB1347" s="22"/>
      <c r="IC1347" s="22"/>
      <c r="ID1347" s="22"/>
      <c r="IE1347" s="22"/>
      <c r="IF1347" s="22"/>
      <c r="IG1347" s="22"/>
      <c r="IH1347" s="22"/>
      <c r="II1347" s="22"/>
      <c r="IJ1347" s="22"/>
      <c r="IK1347" s="22"/>
      <c r="IL1347" s="22"/>
      <c r="IM1347" s="22"/>
      <c r="IN1347" s="22"/>
      <c r="IO1347" s="22"/>
    </row>
    <row r="1348" spans="1:249">
      <c r="A1348" s="32"/>
      <c r="B1348" s="22"/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3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  <c r="BA1348" s="22"/>
      <c r="BB1348" s="22"/>
      <c r="BC1348" s="22"/>
      <c r="BD1348" s="22"/>
      <c r="BE1348" s="22"/>
      <c r="BF1348" s="22"/>
      <c r="BG1348" s="22"/>
      <c r="BH1348" s="22"/>
      <c r="BI1348" s="22"/>
      <c r="BJ1348" s="22"/>
      <c r="BK1348" s="22"/>
      <c r="BL1348" s="22"/>
      <c r="BM1348" s="22"/>
      <c r="BN1348" s="22"/>
      <c r="BO1348" s="22"/>
      <c r="BP1348" s="22"/>
      <c r="BQ1348" s="22"/>
      <c r="BR1348" s="22"/>
      <c r="BS1348" s="22"/>
      <c r="BT1348" s="22"/>
      <c r="BU1348" s="22"/>
      <c r="BV1348" s="22"/>
      <c r="BW1348" s="22"/>
      <c r="BX1348" s="22"/>
      <c r="BY1348" s="22"/>
      <c r="BZ1348" s="22"/>
      <c r="CA1348" s="22"/>
      <c r="CB1348" s="22"/>
      <c r="CC1348" s="22"/>
      <c r="CD1348" s="22"/>
      <c r="CE1348" s="22"/>
      <c r="CF1348" s="22"/>
      <c r="CG1348" s="22"/>
      <c r="CH1348" s="22"/>
      <c r="CI1348" s="22"/>
      <c r="CJ1348" s="22"/>
      <c r="CK1348" s="22"/>
      <c r="CL1348" s="22"/>
      <c r="CM1348" s="22"/>
      <c r="CN1348" s="22"/>
      <c r="CO1348" s="22"/>
      <c r="CP1348" s="22"/>
      <c r="CQ1348" s="22"/>
      <c r="CR1348" s="22"/>
      <c r="CS1348" s="22"/>
      <c r="CT1348" s="22"/>
      <c r="CU1348" s="22"/>
      <c r="CV1348" s="22"/>
      <c r="CW1348" s="22"/>
      <c r="CX1348" s="22"/>
      <c r="CY1348" s="22"/>
      <c r="CZ1348" s="22"/>
      <c r="DA1348" s="22"/>
      <c r="DB1348" s="22"/>
      <c r="DC1348" s="22"/>
      <c r="DD1348" s="22"/>
      <c r="DE1348" s="22"/>
      <c r="DF1348" s="22"/>
      <c r="DG1348" s="22"/>
      <c r="DH1348" s="22"/>
      <c r="DI1348" s="22"/>
      <c r="DJ1348" s="22"/>
      <c r="DK1348" s="22"/>
      <c r="DL1348" s="22"/>
      <c r="DM1348" s="22"/>
      <c r="DN1348" s="22"/>
      <c r="DO1348" s="22"/>
      <c r="DP1348" s="22"/>
      <c r="DQ1348" s="22"/>
      <c r="DR1348" s="22"/>
      <c r="DS1348" s="22"/>
      <c r="DT1348" s="22"/>
      <c r="DU1348" s="22"/>
      <c r="DV1348" s="22"/>
      <c r="DW1348" s="22"/>
      <c r="DX1348" s="22"/>
      <c r="DY1348" s="22"/>
      <c r="DZ1348" s="22"/>
      <c r="EA1348" s="22"/>
      <c r="EB1348" s="22"/>
      <c r="EC1348" s="22"/>
      <c r="ED1348" s="22"/>
      <c r="EE1348" s="22"/>
      <c r="EF1348" s="22"/>
      <c r="EG1348" s="22"/>
      <c r="EH1348" s="22"/>
      <c r="EI1348" s="22"/>
      <c r="EJ1348" s="22"/>
      <c r="EK1348" s="22"/>
      <c r="EL1348" s="22"/>
      <c r="EM1348" s="22"/>
      <c r="EN1348" s="22"/>
      <c r="EO1348" s="22"/>
      <c r="EP1348" s="22"/>
      <c r="EQ1348" s="22"/>
      <c r="ER1348" s="22"/>
      <c r="ES1348" s="22"/>
      <c r="ET1348" s="22"/>
      <c r="EU1348" s="22"/>
      <c r="EV1348" s="22"/>
      <c r="EW1348" s="22"/>
      <c r="EX1348" s="22"/>
      <c r="EY1348" s="22"/>
      <c r="EZ1348" s="22"/>
      <c r="FA1348" s="22"/>
      <c r="FB1348" s="22"/>
      <c r="FC1348" s="22"/>
      <c r="FD1348" s="22"/>
      <c r="FE1348" s="22"/>
      <c r="FF1348" s="22"/>
      <c r="FG1348" s="22"/>
      <c r="FH1348" s="22"/>
      <c r="FI1348" s="22"/>
      <c r="FJ1348" s="22"/>
      <c r="FK1348" s="22"/>
      <c r="FL1348" s="22"/>
      <c r="FM1348" s="22"/>
      <c r="FN1348" s="22"/>
      <c r="FO1348" s="22"/>
      <c r="FP1348" s="22"/>
      <c r="FQ1348" s="22"/>
      <c r="FR1348" s="22"/>
      <c r="FS1348" s="22"/>
      <c r="FT1348" s="22"/>
      <c r="FU1348" s="22"/>
      <c r="FV1348" s="22"/>
      <c r="FW1348" s="22"/>
      <c r="FX1348" s="22"/>
      <c r="FY1348" s="22"/>
      <c r="FZ1348" s="22"/>
      <c r="GA1348" s="22"/>
      <c r="GB1348" s="22"/>
      <c r="GC1348" s="22"/>
      <c r="GD1348" s="22"/>
      <c r="GE1348" s="22"/>
      <c r="GF1348" s="22"/>
      <c r="GG1348" s="22"/>
      <c r="GH1348" s="22"/>
      <c r="GI1348" s="22"/>
      <c r="GJ1348" s="22"/>
      <c r="GK1348" s="22"/>
      <c r="GL1348" s="22"/>
      <c r="GM1348" s="22"/>
      <c r="GN1348" s="22"/>
      <c r="GO1348" s="22"/>
      <c r="GP1348" s="22"/>
      <c r="GQ1348" s="22"/>
      <c r="GR1348" s="22"/>
      <c r="GS1348" s="22"/>
      <c r="GT1348" s="22"/>
      <c r="GU1348" s="22"/>
      <c r="GV1348" s="22"/>
      <c r="GW1348" s="22"/>
      <c r="GX1348" s="22"/>
      <c r="GY1348" s="22"/>
      <c r="GZ1348" s="22"/>
      <c r="HA1348" s="22"/>
      <c r="HB1348" s="22"/>
      <c r="HC1348" s="22"/>
      <c r="HD1348" s="22"/>
      <c r="HE1348" s="22"/>
      <c r="HF1348" s="22"/>
      <c r="HG1348" s="22"/>
      <c r="HH1348" s="22"/>
      <c r="HI1348" s="22"/>
      <c r="HJ1348" s="22"/>
      <c r="HK1348" s="22"/>
      <c r="HL1348" s="22"/>
      <c r="HM1348" s="22"/>
      <c r="HN1348" s="22"/>
      <c r="HO1348" s="22"/>
      <c r="HP1348" s="22"/>
      <c r="HQ1348" s="22"/>
      <c r="HR1348" s="22"/>
      <c r="HS1348" s="22"/>
      <c r="HT1348" s="22"/>
      <c r="HU1348" s="22"/>
      <c r="HV1348" s="22"/>
      <c r="HW1348" s="22"/>
      <c r="HX1348" s="22"/>
      <c r="HY1348" s="22"/>
      <c r="HZ1348" s="22"/>
      <c r="IA1348" s="22"/>
      <c r="IB1348" s="22"/>
      <c r="IC1348" s="22"/>
      <c r="ID1348" s="22"/>
      <c r="IE1348" s="22"/>
      <c r="IF1348" s="22"/>
      <c r="IG1348" s="22"/>
      <c r="IH1348" s="22"/>
      <c r="II1348" s="22"/>
      <c r="IJ1348" s="22"/>
      <c r="IK1348" s="22"/>
      <c r="IL1348" s="22"/>
      <c r="IM1348" s="22"/>
      <c r="IN1348" s="22"/>
      <c r="IO1348" s="22"/>
    </row>
    <row r="1349" spans="1:249">
      <c r="A1349" s="32"/>
      <c r="B1349" s="22"/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3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2"/>
      <c r="BL1349" s="22"/>
      <c r="BM1349" s="22"/>
      <c r="BN1349" s="22"/>
      <c r="BO1349" s="22"/>
      <c r="BP1349" s="22"/>
      <c r="BQ1349" s="22"/>
      <c r="BR1349" s="22"/>
      <c r="BS1349" s="22"/>
      <c r="BT1349" s="22"/>
      <c r="BU1349" s="22"/>
      <c r="BV1349" s="22"/>
      <c r="BW1349" s="22"/>
      <c r="BX1349" s="22"/>
      <c r="BY1349" s="22"/>
      <c r="BZ1349" s="22"/>
      <c r="CA1349" s="22"/>
      <c r="CB1349" s="22"/>
      <c r="CC1349" s="22"/>
      <c r="CD1349" s="22"/>
      <c r="CE1349" s="22"/>
      <c r="CF1349" s="22"/>
      <c r="CG1349" s="22"/>
      <c r="CH1349" s="22"/>
      <c r="CI1349" s="22"/>
      <c r="CJ1349" s="22"/>
      <c r="CK1349" s="22"/>
      <c r="CL1349" s="22"/>
      <c r="CM1349" s="22"/>
      <c r="CN1349" s="22"/>
      <c r="CO1349" s="22"/>
      <c r="CP1349" s="22"/>
      <c r="CQ1349" s="22"/>
      <c r="CR1349" s="22"/>
      <c r="CS1349" s="22"/>
      <c r="CT1349" s="22"/>
      <c r="CU1349" s="22"/>
      <c r="CV1349" s="22"/>
      <c r="CW1349" s="22"/>
      <c r="CX1349" s="22"/>
      <c r="CY1349" s="22"/>
      <c r="CZ1349" s="22"/>
      <c r="DA1349" s="22"/>
      <c r="DB1349" s="22"/>
      <c r="DC1349" s="22"/>
      <c r="DD1349" s="22"/>
      <c r="DE1349" s="22"/>
      <c r="DF1349" s="22"/>
      <c r="DG1349" s="22"/>
      <c r="DH1349" s="22"/>
      <c r="DI1349" s="22"/>
      <c r="DJ1349" s="22"/>
      <c r="DK1349" s="22"/>
      <c r="DL1349" s="22"/>
      <c r="DM1349" s="22"/>
      <c r="DN1349" s="22"/>
      <c r="DO1349" s="22"/>
      <c r="DP1349" s="22"/>
      <c r="DQ1349" s="22"/>
      <c r="DR1349" s="22"/>
      <c r="DS1349" s="22"/>
      <c r="DT1349" s="22"/>
      <c r="DU1349" s="22"/>
      <c r="DV1349" s="22"/>
      <c r="DW1349" s="22"/>
      <c r="DX1349" s="22"/>
      <c r="DY1349" s="22"/>
      <c r="DZ1349" s="22"/>
      <c r="EA1349" s="22"/>
      <c r="EB1349" s="22"/>
      <c r="EC1349" s="22"/>
      <c r="ED1349" s="22"/>
      <c r="EE1349" s="22"/>
      <c r="EF1349" s="22"/>
      <c r="EG1349" s="22"/>
      <c r="EH1349" s="22"/>
      <c r="EI1349" s="22"/>
      <c r="EJ1349" s="22"/>
      <c r="EK1349" s="22"/>
      <c r="EL1349" s="22"/>
      <c r="EM1349" s="22"/>
      <c r="EN1349" s="22"/>
      <c r="EO1349" s="22"/>
      <c r="EP1349" s="22"/>
      <c r="EQ1349" s="22"/>
      <c r="ER1349" s="22"/>
      <c r="ES1349" s="22"/>
      <c r="ET1349" s="22"/>
      <c r="EU1349" s="22"/>
      <c r="EV1349" s="22"/>
      <c r="EW1349" s="22"/>
      <c r="EX1349" s="22"/>
      <c r="EY1349" s="22"/>
      <c r="EZ1349" s="22"/>
      <c r="FA1349" s="22"/>
      <c r="FB1349" s="22"/>
      <c r="FC1349" s="22"/>
      <c r="FD1349" s="22"/>
      <c r="FE1349" s="22"/>
      <c r="FF1349" s="22"/>
      <c r="FG1349" s="22"/>
      <c r="FH1349" s="22"/>
      <c r="FI1349" s="22"/>
      <c r="FJ1349" s="22"/>
      <c r="FK1349" s="22"/>
      <c r="FL1349" s="22"/>
      <c r="FM1349" s="22"/>
      <c r="FN1349" s="22"/>
      <c r="FO1349" s="22"/>
      <c r="FP1349" s="22"/>
      <c r="FQ1349" s="22"/>
      <c r="FR1349" s="22"/>
      <c r="FS1349" s="22"/>
      <c r="FT1349" s="22"/>
      <c r="FU1349" s="22"/>
      <c r="FV1349" s="22"/>
      <c r="FW1349" s="22"/>
      <c r="FX1349" s="22"/>
      <c r="FY1349" s="22"/>
      <c r="FZ1349" s="22"/>
      <c r="GA1349" s="22"/>
      <c r="GB1349" s="22"/>
      <c r="GC1349" s="22"/>
      <c r="GD1349" s="22"/>
      <c r="GE1349" s="22"/>
      <c r="GF1349" s="22"/>
      <c r="GG1349" s="22"/>
      <c r="GH1349" s="22"/>
      <c r="GI1349" s="22"/>
      <c r="GJ1349" s="22"/>
      <c r="GK1349" s="22"/>
      <c r="GL1349" s="22"/>
      <c r="GM1349" s="22"/>
      <c r="GN1349" s="22"/>
      <c r="GO1349" s="22"/>
      <c r="GP1349" s="22"/>
      <c r="GQ1349" s="22"/>
      <c r="GR1349" s="22"/>
      <c r="GS1349" s="22"/>
      <c r="GT1349" s="22"/>
      <c r="GU1349" s="22"/>
      <c r="GV1349" s="22"/>
      <c r="GW1349" s="22"/>
      <c r="GX1349" s="22"/>
      <c r="GY1349" s="22"/>
      <c r="GZ1349" s="22"/>
      <c r="HA1349" s="22"/>
      <c r="HB1349" s="22"/>
      <c r="HC1349" s="22"/>
      <c r="HD1349" s="22"/>
      <c r="HE1349" s="22"/>
      <c r="HF1349" s="22"/>
      <c r="HG1349" s="22"/>
      <c r="HH1349" s="22"/>
      <c r="HI1349" s="22"/>
      <c r="HJ1349" s="22"/>
      <c r="HK1349" s="22"/>
      <c r="HL1349" s="22"/>
      <c r="HM1349" s="22"/>
      <c r="HN1349" s="22"/>
      <c r="HO1349" s="22"/>
      <c r="HP1349" s="22"/>
      <c r="HQ1349" s="22"/>
      <c r="HR1349" s="22"/>
      <c r="HS1349" s="22"/>
      <c r="HT1349" s="22"/>
      <c r="HU1349" s="22"/>
      <c r="HV1349" s="22"/>
      <c r="HW1349" s="22"/>
      <c r="HX1349" s="22"/>
      <c r="HY1349" s="22"/>
      <c r="HZ1349" s="22"/>
      <c r="IA1349" s="22"/>
      <c r="IB1349" s="22"/>
      <c r="IC1349" s="22"/>
      <c r="ID1349" s="22"/>
      <c r="IE1349" s="22"/>
      <c r="IF1349" s="22"/>
      <c r="IG1349" s="22"/>
      <c r="IH1349" s="22"/>
      <c r="II1349" s="22"/>
      <c r="IJ1349" s="22"/>
      <c r="IK1349" s="22"/>
      <c r="IL1349" s="22"/>
      <c r="IM1349" s="22"/>
      <c r="IN1349" s="22"/>
      <c r="IO1349" s="22"/>
    </row>
    <row r="1350" spans="1:249">
      <c r="A1350" s="32"/>
      <c r="B1350" s="22"/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3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  <c r="BA1350" s="22"/>
      <c r="BB1350" s="22"/>
      <c r="BC1350" s="22"/>
      <c r="BD1350" s="22"/>
      <c r="BE1350" s="22"/>
      <c r="BF1350" s="22"/>
      <c r="BG1350" s="22"/>
      <c r="BH1350" s="22"/>
      <c r="BI1350" s="22"/>
      <c r="BJ1350" s="22"/>
      <c r="BK1350" s="22"/>
      <c r="BL1350" s="22"/>
      <c r="BM1350" s="22"/>
      <c r="BN1350" s="22"/>
      <c r="BO1350" s="22"/>
      <c r="BP1350" s="22"/>
      <c r="BQ1350" s="22"/>
      <c r="BR1350" s="22"/>
      <c r="BS1350" s="22"/>
      <c r="BT1350" s="22"/>
      <c r="BU1350" s="22"/>
      <c r="BV1350" s="22"/>
      <c r="BW1350" s="22"/>
      <c r="BX1350" s="22"/>
      <c r="BY1350" s="22"/>
      <c r="BZ1350" s="22"/>
      <c r="CA1350" s="22"/>
      <c r="CB1350" s="22"/>
      <c r="CC1350" s="22"/>
      <c r="CD1350" s="22"/>
      <c r="CE1350" s="22"/>
      <c r="CF1350" s="22"/>
      <c r="CG1350" s="22"/>
      <c r="CH1350" s="22"/>
      <c r="CI1350" s="22"/>
      <c r="CJ1350" s="22"/>
      <c r="CK1350" s="22"/>
      <c r="CL1350" s="22"/>
      <c r="CM1350" s="22"/>
      <c r="CN1350" s="22"/>
      <c r="CO1350" s="22"/>
      <c r="CP1350" s="22"/>
      <c r="CQ1350" s="22"/>
      <c r="CR1350" s="22"/>
      <c r="CS1350" s="22"/>
      <c r="CT1350" s="22"/>
      <c r="CU1350" s="22"/>
      <c r="CV1350" s="22"/>
      <c r="CW1350" s="22"/>
      <c r="CX1350" s="22"/>
      <c r="CY1350" s="22"/>
      <c r="CZ1350" s="22"/>
      <c r="DA1350" s="22"/>
      <c r="DB1350" s="22"/>
      <c r="DC1350" s="22"/>
      <c r="DD1350" s="22"/>
      <c r="DE1350" s="22"/>
      <c r="DF1350" s="22"/>
      <c r="DG1350" s="22"/>
      <c r="DH1350" s="22"/>
      <c r="DI1350" s="22"/>
      <c r="DJ1350" s="22"/>
      <c r="DK1350" s="22"/>
      <c r="DL1350" s="22"/>
      <c r="DM1350" s="22"/>
      <c r="DN1350" s="22"/>
      <c r="DO1350" s="22"/>
      <c r="DP1350" s="22"/>
      <c r="DQ1350" s="22"/>
      <c r="DR1350" s="22"/>
      <c r="DS1350" s="22"/>
      <c r="DT1350" s="22"/>
      <c r="DU1350" s="22"/>
      <c r="DV1350" s="22"/>
      <c r="DW1350" s="22"/>
      <c r="DX1350" s="22"/>
      <c r="DY1350" s="22"/>
      <c r="DZ1350" s="22"/>
      <c r="EA1350" s="22"/>
      <c r="EB1350" s="22"/>
      <c r="EC1350" s="22"/>
      <c r="ED1350" s="22"/>
      <c r="EE1350" s="22"/>
      <c r="EF1350" s="22"/>
      <c r="EG1350" s="22"/>
      <c r="EH1350" s="22"/>
      <c r="EI1350" s="22"/>
      <c r="EJ1350" s="22"/>
      <c r="EK1350" s="22"/>
      <c r="EL1350" s="22"/>
      <c r="EM1350" s="22"/>
      <c r="EN1350" s="22"/>
      <c r="EO1350" s="22"/>
      <c r="EP1350" s="22"/>
      <c r="EQ1350" s="22"/>
      <c r="ER1350" s="22"/>
      <c r="ES1350" s="22"/>
      <c r="ET1350" s="22"/>
      <c r="EU1350" s="22"/>
      <c r="EV1350" s="22"/>
      <c r="EW1350" s="22"/>
      <c r="EX1350" s="22"/>
      <c r="EY1350" s="22"/>
      <c r="EZ1350" s="22"/>
      <c r="FA1350" s="22"/>
      <c r="FB1350" s="22"/>
      <c r="FC1350" s="22"/>
      <c r="FD1350" s="22"/>
      <c r="FE1350" s="22"/>
      <c r="FF1350" s="22"/>
      <c r="FG1350" s="22"/>
      <c r="FH1350" s="22"/>
      <c r="FI1350" s="22"/>
      <c r="FJ1350" s="22"/>
      <c r="FK1350" s="22"/>
      <c r="FL1350" s="22"/>
      <c r="FM1350" s="22"/>
      <c r="FN1350" s="22"/>
      <c r="FO1350" s="22"/>
      <c r="FP1350" s="22"/>
      <c r="FQ1350" s="22"/>
      <c r="FR1350" s="22"/>
      <c r="FS1350" s="22"/>
      <c r="FT1350" s="22"/>
      <c r="FU1350" s="22"/>
      <c r="FV1350" s="22"/>
      <c r="FW1350" s="22"/>
      <c r="FX1350" s="22"/>
      <c r="FY1350" s="22"/>
      <c r="FZ1350" s="22"/>
      <c r="GA1350" s="22"/>
      <c r="GB1350" s="22"/>
      <c r="GC1350" s="22"/>
      <c r="GD1350" s="22"/>
      <c r="GE1350" s="22"/>
      <c r="GF1350" s="22"/>
      <c r="GG1350" s="22"/>
      <c r="GH1350" s="22"/>
      <c r="GI1350" s="22"/>
      <c r="GJ1350" s="22"/>
      <c r="GK1350" s="22"/>
      <c r="GL1350" s="22"/>
      <c r="GM1350" s="22"/>
      <c r="GN1350" s="22"/>
      <c r="GO1350" s="22"/>
      <c r="GP1350" s="22"/>
      <c r="GQ1350" s="22"/>
      <c r="GR1350" s="22"/>
      <c r="GS1350" s="22"/>
      <c r="GT1350" s="22"/>
      <c r="GU1350" s="22"/>
      <c r="GV1350" s="22"/>
      <c r="GW1350" s="22"/>
      <c r="GX1350" s="22"/>
      <c r="GY1350" s="22"/>
      <c r="GZ1350" s="22"/>
      <c r="HA1350" s="22"/>
      <c r="HB1350" s="22"/>
      <c r="HC1350" s="22"/>
      <c r="HD1350" s="22"/>
      <c r="HE1350" s="22"/>
      <c r="HF1350" s="22"/>
      <c r="HG1350" s="22"/>
      <c r="HH1350" s="22"/>
      <c r="HI1350" s="22"/>
      <c r="HJ1350" s="22"/>
      <c r="HK1350" s="22"/>
      <c r="HL1350" s="22"/>
      <c r="HM1350" s="22"/>
      <c r="HN1350" s="22"/>
      <c r="HO1350" s="22"/>
      <c r="HP1350" s="22"/>
      <c r="HQ1350" s="22"/>
      <c r="HR1350" s="22"/>
      <c r="HS1350" s="22"/>
      <c r="HT1350" s="22"/>
      <c r="HU1350" s="22"/>
      <c r="HV1350" s="22"/>
      <c r="HW1350" s="22"/>
      <c r="HX1350" s="22"/>
      <c r="HY1350" s="22"/>
      <c r="HZ1350" s="22"/>
      <c r="IA1350" s="22"/>
      <c r="IB1350" s="22"/>
      <c r="IC1350" s="22"/>
      <c r="ID1350" s="22"/>
      <c r="IE1350" s="22"/>
      <c r="IF1350" s="22"/>
      <c r="IG1350" s="22"/>
      <c r="IH1350" s="22"/>
      <c r="II1350" s="22"/>
      <c r="IJ1350" s="22"/>
      <c r="IK1350" s="22"/>
      <c r="IL1350" s="22"/>
      <c r="IM1350" s="22"/>
      <c r="IN1350" s="22"/>
      <c r="IO1350" s="22"/>
    </row>
    <row r="1351" spans="1:249">
      <c r="A1351" s="32"/>
      <c r="B1351" s="22"/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3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  <c r="CC1351" s="22"/>
      <c r="CD1351" s="22"/>
      <c r="CE1351" s="22"/>
      <c r="CF1351" s="22"/>
      <c r="CG1351" s="22"/>
      <c r="CH1351" s="22"/>
      <c r="CI1351" s="22"/>
      <c r="CJ1351" s="22"/>
      <c r="CK1351" s="22"/>
      <c r="CL1351" s="22"/>
      <c r="CM1351" s="22"/>
      <c r="CN1351" s="22"/>
      <c r="CO1351" s="22"/>
      <c r="CP1351" s="22"/>
      <c r="CQ1351" s="22"/>
      <c r="CR1351" s="22"/>
      <c r="CS1351" s="22"/>
      <c r="CT1351" s="22"/>
      <c r="CU1351" s="22"/>
      <c r="CV1351" s="22"/>
      <c r="CW1351" s="22"/>
      <c r="CX1351" s="22"/>
      <c r="CY1351" s="22"/>
      <c r="CZ1351" s="22"/>
      <c r="DA1351" s="22"/>
      <c r="DB1351" s="22"/>
      <c r="DC1351" s="22"/>
      <c r="DD1351" s="22"/>
      <c r="DE1351" s="22"/>
      <c r="DF1351" s="22"/>
      <c r="DG1351" s="22"/>
      <c r="DH1351" s="22"/>
      <c r="DI1351" s="22"/>
      <c r="DJ1351" s="22"/>
      <c r="DK1351" s="22"/>
      <c r="DL1351" s="22"/>
      <c r="DM1351" s="22"/>
      <c r="DN1351" s="22"/>
      <c r="DO1351" s="22"/>
      <c r="DP1351" s="22"/>
      <c r="DQ1351" s="22"/>
      <c r="DR1351" s="22"/>
      <c r="DS1351" s="22"/>
      <c r="DT1351" s="22"/>
      <c r="DU1351" s="22"/>
      <c r="DV1351" s="22"/>
      <c r="DW1351" s="22"/>
      <c r="DX1351" s="22"/>
      <c r="DY1351" s="22"/>
      <c r="DZ1351" s="22"/>
      <c r="EA1351" s="22"/>
      <c r="EB1351" s="22"/>
      <c r="EC1351" s="22"/>
      <c r="ED1351" s="22"/>
      <c r="EE1351" s="22"/>
      <c r="EF1351" s="22"/>
      <c r="EG1351" s="22"/>
      <c r="EH1351" s="22"/>
      <c r="EI1351" s="22"/>
      <c r="EJ1351" s="22"/>
      <c r="EK1351" s="22"/>
      <c r="EL1351" s="22"/>
      <c r="EM1351" s="22"/>
      <c r="EN1351" s="22"/>
      <c r="EO1351" s="22"/>
      <c r="EP1351" s="22"/>
      <c r="EQ1351" s="22"/>
      <c r="ER1351" s="22"/>
      <c r="ES1351" s="22"/>
      <c r="ET1351" s="22"/>
      <c r="EU1351" s="22"/>
      <c r="EV1351" s="22"/>
      <c r="EW1351" s="22"/>
      <c r="EX1351" s="22"/>
      <c r="EY1351" s="22"/>
      <c r="EZ1351" s="22"/>
      <c r="FA1351" s="22"/>
      <c r="FB1351" s="22"/>
      <c r="FC1351" s="22"/>
      <c r="FD1351" s="22"/>
      <c r="FE1351" s="22"/>
      <c r="FF1351" s="22"/>
      <c r="FG1351" s="22"/>
      <c r="FH1351" s="22"/>
      <c r="FI1351" s="22"/>
      <c r="FJ1351" s="22"/>
      <c r="FK1351" s="22"/>
      <c r="FL1351" s="22"/>
      <c r="FM1351" s="22"/>
      <c r="FN1351" s="22"/>
      <c r="FO1351" s="22"/>
      <c r="FP1351" s="22"/>
      <c r="FQ1351" s="22"/>
      <c r="FR1351" s="22"/>
      <c r="FS1351" s="22"/>
      <c r="FT1351" s="22"/>
      <c r="FU1351" s="22"/>
      <c r="FV1351" s="22"/>
      <c r="FW1351" s="22"/>
      <c r="FX1351" s="22"/>
      <c r="FY1351" s="22"/>
      <c r="FZ1351" s="22"/>
      <c r="GA1351" s="22"/>
      <c r="GB1351" s="22"/>
      <c r="GC1351" s="22"/>
      <c r="GD1351" s="22"/>
      <c r="GE1351" s="22"/>
      <c r="GF1351" s="22"/>
      <c r="GG1351" s="22"/>
      <c r="GH1351" s="22"/>
      <c r="GI1351" s="22"/>
      <c r="GJ1351" s="22"/>
      <c r="GK1351" s="22"/>
      <c r="GL1351" s="22"/>
      <c r="GM1351" s="22"/>
      <c r="GN1351" s="22"/>
      <c r="GO1351" s="22"/>
      <c r="GP1351" s="22"/>
      <c r="GQ1351" s="22"/>
      <c r="GR1351" s="22"/>
      <c r="GS1351" s="22"/>
      <c r="GT1351" s="22"/>
      <c r="GU1351" s="22"/>
      <c r="GV1351" s="22"/>
      <c r="GW1351" s="22"/>
      <c r="GX1351" s="22"/>
      <c r="GY1351" s="22"/>
      <c r="GZ1351" s="22"/>
      <c r="HA1351" s="22"/>
      <c r="HB1351" s="22"/>
      <c r="HC1351" s="22"/>
      <c r="HD1351" s="22"/>
      <c r="HE1351" s="22"/>
      <c r="HF1351" s="22"/>
      <c r="HG1351" s="22"/>
      <c r="HH1351" s="22"/>
      <c r="HI1351" s="22"/>
      <c r="HJ1351" s="22"/>
      <c r="HK1351" s="22"/>
      <c r="HL1351" s="22"/>
      <c r="HM1351" s="22"/>
      <c r="HN1351" s="22"/>
      <c r="HO1351" s="22"/>
      <c r="HP1351" s="22"/>
      <c r="HQ1351" s="22"/>
      <c r="HR1351" s="22"/>
      <c r="HS1351" s="22"/>
      <c r="HT1351" s="22"/>
      <c r="HU1351" s="22"/>
      <c r="HV1351" s="22"/>
      <c r="HW1351" s="22"/>
      <c r="HX1351" s="22"/>
      <c r="HY1351" s="22"/>
      <c r="HZ1351" s="22"/>
      <c r="IA1351" s="22"/>
      <c r="IB1351" s="22"/>
      <c r="IC1351" s="22"/>
      <c r="ID1351" s="22"/>
      <c r="IE1351" s="22"/>
      <c r="IF1351" s="22"/>
      <c r="IG1351" s="22"/>
      <c r="IH1351" s="22"/>
      <c r="II1351" s="22"/>
      <c r="IJ1351" s="22"/>
      <c r="IK1351" s="22"/>
      <c r="IL1351" s="22"/>
      <c r="IM1351" s="22"/>
      <c r="IN1351" s="22"/>
      <c r="IO1351" s="22"/>
    </row>
    <row r="1352" spans="1:249">
      <c r="A1352" s="32"/>
      <c r="B1352" s="22"/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3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2"/>
      <c r="BL1352" s="22"/>
      <c r="BM1352" s="22"/>
      <c r="BN1352" s="22"/>
      <c r="BO1352" s="22"/>
      <c r="BP1352" s="22"/>
      <c r="BQ1352" s="22"/>
      <c r="BR1352" s="22"/>
      <c r="BS1352" s="22"/>
      <c r="BT1352" s="22"/>
      <c r="BU1352" s="22"/>
      <c r="BV1352" s="22"/>
      <c r="BW1352" s="22"/>
      <c r="BX1352" s="22"/>
      <c r="BY1352" s="22"/>
      <c r="BZ1352" s="22"/>
      <c r="CA1352" s="22"/>
      <c r="CB1352" s="22"/>
      <c r="CC1352" s="22"/>
      <c r="CD1352" s="22"/>
      <c r="CE1352" s="22"/>
      <c r="CF1352" s="22"/>
      <c r="CG1352" s="22"/>
      <c r="CH1352" s="22"/>
      <c r="CI1352" s="22"/>
      <c r="CJ1352" s="22"/>
      <c r="CK1352" s="22"/>
      <c r="CL1352" s="22"/>
      <c r="CM1352" s="22"/>
      <c r="CN1352" s="22"/>
      <c r="CO1352" s="22"/>
      <c r="CP1352" s="22"/>
      <c r="CQ1352" s="22"/>
      <c r="CR1352" s="22"/>
      <c r="CS1352" s="22"/>
      <c r="CT1352" s="22"/>
      <c r="CU1352" s="22"/>
      <c r="CV1352" s="22"/>
      <c r="CW1352" s="22"/>
      <c r="CX1352" s="22"/>
      <c r="CY1352" s="22"/>
      <c r="CZ1352" s="22"/>
      <c r="DA1352" s="22"/>
      <c r="DB1352" s="22"/>
      <c r="DC1352" s="22"/>
      <c r="DD1352" s="22"/>
      <c r="DE1352" s="22"/>
      <c r="DF1352" s="22"/>
      <c r="DG1352" s="22"/>
      <c r="DH1352" s="22"/>
      <c r="DI1352" s="22"/>
      <c r="DJ1352" s="22"/>
      <c r="DK1352" s="22"/>
      <c r="DL1352" s="22"/>
      <c r="DM1352" s="22"/>
      <c r="DN1352" s="22"/>
      <c r="DO1352" s="22"/>
      <c r="DP1352" s="22"/>
      <c r="DQ1352" s="22"/>
      <c r="DR1352" s="22"/>
      <c r="DS1352" s="22"/>
      <c r="DT1352" s="22"/>
      <c r="DU1352" s="22"/>
      <c r="DV1352" s="22"/>
      <c r="DW1352" s="22"/>
      <c r="DX1352" s="22"/>
      <c r="DY1352" s="22"/>
      <c r="DZ1352" s="22"/>
      <c r="EA1352" s="22"/>
      <c r="EB1352" s="22"/>
      <c r="EC1352" s="22"/>
      <c r="ED1352" s="22"/>
      <c r="EE1352" s="22"/>
      <c r="EF1352" s="22"/>
      <c r="EG1352" s="22"/>
      <c r="EH1352" s="22"/>
      <c r="EI1352" s="22"/>
      <c r="EJ1352" s="22"/>
      <c r="EK1352" s="22"/>
      <c r="EL1352" s="22"/>
      <c r="EM1352" s="22"/>
      <c r="EN1352" s="22"/>
      <c r="EO1352" s="22"/>
      <c r="EP1352" s="22"/>
      <c r="EQ1352" s="22"/>
      <c r="ER1352" s="22"/>
      <c r="ES1352" s="22"/>
      <c r="ET1352" s="22"/>
      <c r="EU1352" s="22"/>
      <c r="EV1352" s="22"/>
      <c r="EW1352" s="22"/>
      <c r="EX1352" s="22"/>
      <c r="EY1352" s="22"/>
      <c r="EZ1352" s="22"/>
      <c r="FA1352" s="22"/>
      <c r="FB1352" s="22"/>
      <c r="FC1352" s="22"/>
      <c r="FD1352" s="22"/>
      <c r="FE1352" s="22"/>
      <c r="FF1352" s="22"/>
      <c r="FG1352" s="22"/>
      <c r="FH1352" s="22"/>
      <c r="FI1352" s="22"/>
      <c r="FJ1352" s="22"/>
      <c r="FK1352" s="22"/>
      <c r="FL1352" s="22"/>
      <c r="FM1352" s="22"/>
      <c r="FN1352" s="22"/>
      <c r="FO1352" s="22"/>
      <c r="FP1352" s="22"/>
      <c r="FQ1352" s="22"/>
      <c r="FR1352" s="22"/>
      <c r="FS1352" s="22"/>
      <c r="FT1352" s="22"/>
      <c r="FU1352" s="22"/>
      <c r="FV1352" s="22"/>
      <c r="FW1352" s="22"/>
      <c r="FX1352" s="22"/>
      <c r="FY1352" s="22"/>
      <c r="FZ1352" s="22"/>
      <c r="GA1352" s="22"/>
      <c r="GB1352" s="22"/>
      <c r="GC1352" s="22"/>
      <c r="GD1352" s="22"/>
      <c r="GE1352" s="22"/>
      <c r="GF1352" s="22"/>
      <c r="GG1352" s="22"/>
      <c r="GH1352" s="22"/>
      <c r="GI1352" s="22"/>
      <c r="GJ1352" s="22"/>
      <c r="GK1352" s="22"/>
      <c r="GL1352" s="22"/>
      <c r="GM1352" s="22"/>
      <c r="GN1352" s="22"/>
      <c r="GO1352" s="22"/>
      <c r="GP1352" s="22"/>
      <c r="GQ1352" s="22"/>
      <c r="GR1352" s="22"/>
      <c r="GS1352" s="22"/>
      <c r="GT1352" s="22"/>
      <c r="GU1352" s="22"/>
      <c r="GV1352" s="22"/>
      <c r="GW1352" s="22"/>
      <c r="GX1352" s="22"/>
      <c r="GY1352" s="22"/>
      <c r="GZ1352" s="22"/>
      <c r="HA1352" s="22"/>
      <c r="HB1352" s="22"/>
      <c r="HC1352" s="22"/>
      <c r="HD1352" s="22"/>
      <c r="HE1352" s="22"/>
      <c r="HF1352" s="22"/>
      <c r="HG1352" s="22"/>
      <c r="HH1352" s="22"/>
      <c r="HI1352" s="22"/>
      <c r="HJ1352" s="22"/>
      <c r="HK1352" s="22"/>
      <c r="HL1352" s="22"/>
      <c r="HM1352" s="22"/>
      <c r="HN1352" s="22"/>
      <c r="HO1352" s="22"/>
      <c r="HP1352" s="22"/>
      <c r="HQ1352" s="22"/>
      <c r="HR1352" s="22"/>
      <c r="HS1352" s="22"/>
      <c r="HT1352" s="22"/>
      <c r="HU1352" s="22"/>
      <c r="HV1352" s="22"/>
      <c r="HW1352" s="22"/>
      <c r="HX1352" s="22"/>
      <c r="HY1352" s="22"/>
      <c r="HZ1352" s="22"/>
      <c r="IA1352" s="22"/>
      <c r="IB1352" s="22"/>
      <c r="IC1352" s="22"/>
      <c r="ID1352" s="22"/>
      <c r="IE1352" s="22"/>
      <c r="IF1352" s="22"/>
      <c r="IG1352" s="22"/>
      <c r="IH1352" s="22"/>
      <c r="II1352" s="22"/>
      <c r="IJ1352" s="22"/>
      <c r="IK1352" s="22"/>
      <c r="IL1352" s="22"/>
      <c r="IM1352" s="22"/>
      <c r="IN1352" s="22"/>
      <c r="IO1352" s="22"/>
    </row>
    <row r="1353" spans="1:249">
      <c r="A1353" s="32"/>
      <c r="B1353" s="22"/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3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2"/>
      <c r="BL1353" s="22"/>
      <c r="BM1353" s="22"/>
      <c r="BN1353" s="22"/>
      <c r="BO1353" s="22"/>
      <c r="BP1353" s="22"/>
      <c r="BQ1353" s="22"/>
      <c r="BR1353" s="22"/>
      <c r="BS1353" s="22"/>
      <c r="BT1353" s="22"/>
      <c r="BU1353" s="22"/>
      <c r="BV1353" s="22"/>
      <c r="BW1353" s="22"/>
      <c r="BX1353" s="22"/>
      <c r="BY1353" s="22"/>
      <c r="BZ1353" s="22"/>
      <c r="CA1353" s="22"/>
      <c r="CB1353" s="22"/>
      <c r="CC1353" s="22"/>
      <c r="CD1353" s="22"/>
      <c r="CE1353" s="22"/>
      <c r="CF1353" s="22"/>
      <c r="CG1353" s="22"/>
      <c r="CH1353" s="22"/>
      <c r="CI1353" s="22"/>
      <c r="CJ1353" s="22"/>
      <c r="CK1353" s="22"/>
      <c r="CL1353" s="22"/>
      <c r="CM1353" s="22"/>
      <c r="CN1353" s="22"/>
      <c r="CO1353" s="22"/>
      <c r="CP1353" s="22"/>
      <c r="CQ1353" s="22"/>
      <c r="CR1353" s="22"/>
      <c r="CS1353" s="22"/>
      <c r="CT1353" s="22"/>
      <c r="CU1353" s="22"/>
      <c r="CV1353" s="22"/>
      <c r="CW1353" s="22"/>
      <c r="CX1353" s="22"/>
      <c r="CY1353" s="22"/>
      <c r="CZ1353" s="22"/>
      <c r="DA1353" s="22"/>
      <c r="DB1353" s="22"/>
      <c r="DC1353" s="22"/>
      <c r="DD1353" s="22"/>
      <c r="DE1353" s="22"/>
      <c r="DF1353" s="22"/>
      <c r="DG1353" s="22"/>
      <c r="DH1353" s="22"/>
      <c r="DI1353" s="22"/>
      <c r="DJ1353" s="22"/>
      <c r="DK1353" s="22"/>
      <c r="DL1353" s="22"/>
      <c r="DM1353" s="22"/>
      <c r="DN1353" s="22"/>
      <c r="DO1353" s="22"/>
      <c r="DP1353" s="22"/>
      <c r="DQ1353" s="22"/>
      <c r="DR1353" s="22"/>
      <c r="DS1353" s="22"/>
      <c r="DT1353" s="22"/>
      <c r="DU1353" s="22"/>
      <c r="DV1353" s="22"/>
      <c r="DW1353" s="22"/>
      <c r="DX1353" s="22"/>
      <c r="DY1353" s="22"/>
      <c r="DZ1353" s="22"/>
      <c r="EA1353" s="22"/>
      <c r="EB1353" s="22"/>
      <c r="EC1353" s="22"/>
      <c r="ED1353" s="22"/>
      <c r="EE1353" s="22"/>
      <c r="EF1353" s="22"/>
      <c r="EG1353" s="22"/>
      <c r="EH1353" s="22"/>
      <c r="EI1353" s="22"/>
      <c r="EJ1353" s="22"/>
      <c r="EK1353" s="22"/>
      <c r="EL1353" s="22"/>
      <c r="EM1353" s="22"/>
      <c r="EN1353" s="22"/>
      <c r="EO1353" s="22"/>
      <c r="EP1353" s="22"/>
      <c r="EQ1353" s="22"/>
      <c r="ER1353" s="22"/>
      <c r="ES1353" s="22"/>
      <c r="ET1353" s="22"/>
      <c r="EU1353" s="22"/>
      <c r="EV1353" s="22"/>
      <c r="EW1353" s="22"/>
      <c r="EX1353" s="22"/>
      <c r="EY1353" s="22"/>
      <c r="EZ1353" s="22"/>
      <c r="FA1353" s="22"/>
      <c r="FB1353" s="22"/>
      <c r="FC1353" s="22"/>
      <c r="FD1353" s="22"/>
      <c r="FE1353" s="22"/>
      <c r="FF1353" s="22"/>
      <c r="FG1353" s="22"/>
      <c r="FH1353" s="22"/>
      <c r="FI1353" s="22"/>
      <c r="FJ1353" s="22"/>
      <c r="FK1353" s="22"/>
      <c r="FL1353" s="22"/>
      <c r="FM1353" s="22"/>
      <c r="FN1353" s="22"/>
      <c r="FO1353" s="22"/>
      <c r="FP1353" s="22"/>
      <c r="FQ1353" s="22"/>
      <c r="FR1353" s="22"/>
      <c r="FS1353" s="22"/>
      <c r="FT1353" s="22"/>
      <c r="FU1353" s="22"/>
      <c r="FV1353" s="22"/>
      <c r="FW1353" s="22"/>
      <c r="FX1353" s="22"/>
      <c r="FY1353" s="22"/>
      <c r="FZ1353" s="22"/>
      <c r="GA1353" s="22"/>
      <c r="GB1353" s="22"/>
      <c r="GC1353" s="22"/>
      <c r="GD1353" s="22"/>
      <c r="GE1353" s="22"/>
      <c r="GF1353" s="22"/>
      <c r="GG1353" s="22"/>
      <c r="GH1353" s="22"/>
      <c r="GI1353" s="22"/>
      <c r="GJ1353" s="22"/>
      <c r="GK1353" s="22"/>
      <c r="GL1353" s="22"/>
      <c r="GM1353" s="22"/>
      <c r="GN1353" s="22"/>
      <c r="GO1353" s="22"/>
      <c r="GP1353" s="22"/>
      <c r="GQ1353" s="22"/>
      <c r="GR1353" s="22"/>
      <c r="GS1353" s="22"/>
      <c r="GT1353" s="22"/>
      <c r="GU1353" s="22"/>
      <c r="GV1353" s="22"/>
      <c r="GW1353" s="22"/>
      <c r="GX1353" s="22"/>
      <c r="GY1353" s="22"/>
      <c r="GZ1353" s="22"/>
      <c r="HA1353" s="22"/>
      <c r="HB1353" s="22"/>
      <c r="HC1353" s="22"/>
      <c r="HD1353" s="22"/>
      <c r="HE1353" s="22"/>
      <c r="HF1353" s="22"/>
      <c r="HG1353" s="22"/>
      <c r="HH1353" s="22"/>
      <c r="HI1353" s="22"/>
      <c r="HJ1353" s="22"/>
      <c r="HK1353" s="22"/>
      <c r="HL1353" s="22"/>
      <c r="HM1353" s="22"/>
      <c r="HN1353" s="22"/>
      <c r="HO1353" s="22"/>
      <c r="HP1353" s="22"/>
      <c r="HQ1353" s="22"/>
      <c r="HR1353" s="22"/>
      <c r="HS1353" s="22"/>
      <c r="HT1353" s="22"/>
      <c r="HU1353" s="22"/>
      <c r="HV1353" s="22"/>
      <c r="HW1353" s="22"/>
      <c r="HX1353" s="22"/>
      <c r="HY1353" s="22"/>
      <c r="HZ1353" s="22"/>
      <c r="IA1353" s="22"/>
      <c r="IB1353" s="22"/>
      <c r="IC1353" s="22"/>
      <c r="ID1353" s="22"/>
      <c r="IE1353" s="22"/>
      <c r="IF1353" s="22"/>
      <c r="IG1353" s="22"/>
      <c r="IH1353" s="22"/>
      <c r="II1353" s="22"/>
      <c r="IJ1353" s="22"/>
      <c r="IK1353" s="22"/>
      <c r="IL1353" s="22"/>
      <c r="IM1353" s="22"/>
      <c r="IN1353" s="22"/>
      <c r="IO1353" s="22"/>
    </row>
    <row r="1354" spans="1:249">
      <c r="A1354" s="32"/>
      <c r="B1354" s="22"/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3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2"/>
      <c r="CB1354" s="22"/>
      <c r="CC1354" s="22"/>
      <c r="CD1354" s="22"/>
      <c r="CE1354" s="22"/>
      <c r="CF1354" s="22"/>
      <c r="CG1354" s="22"/>
      <c r="CH1354" s="22"/>
      <c r="CI1354" s="22"/>
      <c r="CJ1354" s="22"/>
      <c r="CK1354" s="22"/>
      <c r="CL1354" s="22"/>
      <c r="CM1354" s="22"/>
      <c r="CN1354" s="22"/>
      <c r="CO1354" s="22"/>
      <c r="CP1354" s="22"/>
      <c r="CQ1354" s="22"/>
      <c r="CR1354" s="22"/>
      <c r="CS1354" s="22"/>
      <c r="CT1354" s="22"/>
      <c r="CU1354" s="22"/>
      <c r="CV1354" s="22"/>
      <c r="CW1354" s="22"/>
      <c r="CX1354" s="22"/>
      <c r="CY1354" s="22"/>
      <c r="CZ1354" s="22"/>
      <c r="DA1354" s="22"/>
      <c r="DB1354" s="22"/>
      <c r="DC1354" s="22"/>
      <c r="DD1354" s="22"/>
      <c r="DE1354" s="22"/>
      <c r="DF1354" s="22"/>
      <c r="DG1354" s="22"/>
      <c r="DH1354" s="22"/>
      <c r="DI1354" s="22"/>
      <c r="DJ1354" s="22"/>
      <c r="DK1354" s="22"/>
      <c r="DL1354" s="22"/>
      <c r="DM1354" s="22"/>
      <c r="DN1354" s="22"/>
      <c r="DO1354" s="22"/>
      <c r="DP1354" s="22"/>
      <c r="DQ1354" s="22"/>
      <c r="DR1354" s="22"/>
      <c r="DS1354" s="22"/>
      <c r="DT1354" s="22"/>
      <c r="DU1354" s="22"/>
      <c r="DV1354" s="22"/>
      <c r="DW1354" s="22"/>
      <c r="DX1354" s="22"/>
      <c r="DY1354" s="22"/>
      <c r="DZ1354" s="22"/>
      <c r="EA1354" s="22"/>
      <c r="EB1354" s="22"/>
      <c r="EC1354" s="22"/>
      <c r="ED1354" s="22"/>
      <c r="EE1354" s="22"/>
      <c r="EF1354" s="22"/>
      <c r="EG1354" s="22"/>
      <c r="EH1354" s="22"/>
      <c r="EI1354" s="22"/>
      <c r="EJ1354" s="22"/>
      <c r="EK1354" s="22"/>
      <c r="EL1354" s="22"/>
      <c r="EM1354" s="22"/>
      <c r="EN1354" s="22"/>
      <c r="EO1354" s="22"/>
      <c r="EP1354" s="22"/>
      <c r="EQ1354" s="22"/>
      <c r="ER1354" s="22"/>
      <c r="ES1354" s="22"/>
      <c r="ET1354" s="22"/>
      <c r="EU1354" s="22"/>
      <c r="EV1354" s="22"/>
      <c r="EW1354" s="22"/>
      <c r="EX1354" s="22"/>
      <c r="EY1354" s="22"/>
      <c r="EZ1354" s="22"/>
      <c r="FA1354" s="22"/>
      <c r="FB1354" s="22"/>
      <c r="FC1354" s="22"/>
      <c r="FD1354" s="22"/>
      <c r="FE1354" s="22"/>
      <c r="FF1354" s="22"/>
      <c r="FG1354" s="22"/>
      <c r="FH1354" s="22"/>
      <c r="FI1354" s="22"/>
      <c r="FJ1354" s="22"/>
      <c r="FK1354" s="22"/>
      <c r="FL1354" s="22"/>
      <c r="FM1354" s="22"/>
      <c r="FN1354" s="22"/>
      <c r="FO1354" s="22"/>
      <c r="FP1354" s="22"/>
      <c r="FQ1354" s="22"/>
      <c r="FR1354" s="22"/>
      <c r="FS1354" s="22"/>
      <c r="FT1354" s="22"/>
      <c r="FU1354" s="22"/>
      <c r="FV1354" s="22"/>
      <c r="FW1354" s="22"/>
      <c r="FX1354" s="22"/>
      <c r="FY1354" s="22"/>
      <c r="FZ1354" s="22"/>
      <c r="GA1354" s="22"/>
      <c r="GB1354" s="22"/>
      <c r="GC1354" s="22"/>
      <c r="GD1354" s="22"/>
      <c r="GE1354" s="22"/>
      <c r="GF1354" s="22"/>
      <c r="GG1354" s="22"/>
      <c r="GH1354" s="22"/>
      <c r="GI1354" s="22"/>
      <c r="GJ1354" s="22"/>
      <c r="GK1354" s="22"/>
      <c r="GL1354" s="22"/>
      <c r="GM1354" s="22"/>
      <c r="GN1354" s="22"/>
      <c r="GO1354" s="22"/>
      <c r="GP1354" s="22"/>
      <c r="GQ1354" s="22"/>
      <c r="GR1354" s="22"/>
      <c r="GS1354" s="22"/>
      <c r="GT1354" s="22"/>
      <c r="GU1354" s="22"/>
      <c r="GV1354" s="22"/>
      <c r="GW1354" s="22"/>
      <c r="GX1354" s="22"/>
      <c r="GY1354" s="22"/>
      <c r="GZ1354" s="22"/>
      <c r="HA1354" s="22"/>
      <c r="HB1354" s="22"/>
      <c r="HC1354" s="22"/>
      <c r="HD1354" s="22"/>
      <c r="HE1354" s="22"/>
      <c r="HF1354" s="22"/>
      <c r="HG1354" s="22"/>
      <c r="HH1354" s="22"/>
      <c r="HI1354" s="22"/>
      <c r="HJ1354" s="22"/>
      <c r="HK1354" s="22"/>
      <c r="HL1354" s="22"/>
      <c r="HM1354" s="22"/>
      <c r="HN1354" s="22"/>
      <c r="HO1354" s="22"/>
      <c r="HP1354" s="22"/>
      <c r="HQ1354" s="22"/>
      <c r="HR1354" s="22"/>
      <c r="HS1354" s="22"/>
      <c r="HT1354" s="22"/>
      <c r="HU1354" s="22"/>
      <c r="HV1354" s="22"/>
      <c r="HW1354" s="22"/>
      <c r="HX1354" s="22"/>
      <c r="HY1354" s="22"/>
      <c r="HZ1354" s="22"/>
      <c r="IA1354" s="22"/>
      <c r="IB1354" s="22"/>
      <c r="IC1354" s="22"/>
      <c r="ID1354" s="22"/>
      <c r="IE1354" s="22"/>
      <c r="IF1354" s="22"/>
      <c r="IG1354" s="22"/>
      <c r="IH1354" s="22"/>
      <c r="II1354" s="22"/>
      <c r="IJ1354" s="22"/>
      <c r="IK1354" s="22"/>
      <c r="IL1354" s="22"/>
      <c r="IM1354" s="22"/>
      <c r="IN1354" s="22"/>
      <c r="IO1354" s="22"/>
    </row>
    <row r="1355" spans="1:249">
      <c r="A1355" s="32"/>
      <c r="B1355" s="22"/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3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/>
      <c r="BR1355" s="22"/>
      <c r="BS1355" s="22"/>
      <c r="BT1355" s="22"/>
      <c r="BU1355" s="22"/>
      <c r="BV1355" s="22"/>
      <c r="BW1355" s="22"/>
      <c r="BX1355" s="22"/>
      <c r="BY1355" s="22"/>
      <c r="BZ1355" s="22"/>
      <c r="CA1355" s="22"/>
      <c r="CB1355" s="22"/>
      <c r="CC1355" s="22"/>
      <c r="CD1355" s="22"/>
      <c r="CE1355" s="22"/>
      <c r="CF1355" s="22"/>
      <c r="CG1355" s="22"/>
      <c r="CH1355" s="22"/>
      <c r="CI1355" s="22"/>
      <c r="CJ1355" s="22"/>
      <c r="CK1355" s="22"/>
      <c r="CL1355" s="22"/>
      <c r="CM1355" s="22"/>
      <c r="CN1355" s="22"/>
      <c r="CO1355" s="22"/>
      <c r="CP1355" s="22"/>
      <c r="CQ1355" s="22"/>
      <c r="CR1355" s="22"/>
      <c r="CS1355" s="22"/>
      <c r="CT1355" s="22"/>
      <c r="CU1355" s="22"/>
      <c r="CV1355" s="22"/>
      <c r="CW1355" s="22"/>
      <c r="CX1355" s="22"/>
      <c r="CY1355" s="22"/>
      <c r="CZ1355" s="22"/>
      <c r="DA1355" s="22"/>
      <c r="DB1355" s="22"/>
      <c r="DC1355" s="22"/>
      <c r="DD1355" s="22"/>
      <c r="DE1355" s="22"/>
      <c r="DF1355" s="22"/>
      <c r="DG1355" s="22"/>
      <c r="DH1355" s="22"/>
      <c r="DI1355" s="22"/>
      <c r="DJ1355" s="22"/>
      <c r="DK1355" s="22"/>
      <c r="DL1355" s="22"/>
      <c r="DM1355" s="22"/>
      <c r="DN1355" s="22"/>
      <c r="DO1355" s="22"/>
      <c r="DP1355" s="22"/>
      <c r="DQ1355" s="22"/>
      <c r="DR1355" s="22"/>
      <c r="DS1355" s="22"/>
      <c r="DT1355" s="22"/>
      <c r="DU1355" s="22"/>
      <c r="DV1355" s="22"/>
      <c r="DW1355" s="22"/>
      <c r="DX1355" s="22"/>
      <c r="DY1355" s="22"/>
      <c r="DZ1355" s="22"/>
      <c r="EA1355" s="22"/>
      <c r="EB1355" s="22"/>
      <c r="EC1355" s="22"/>
      <c r="ED1355" s="22"/>
      <c r="EE1355" s="22"/>
      <c r="EF1355" s="22"/>
      <c r="EG1355" s="22"/>
      <c r="EH1355" s="22"/>
      <c r="EI1355" s="22"/>
      <c r="EJ1355" s="22"/>
      <c r="EK1355" s="22"/>
      <c r="EL1355" s="22"/>
      <c r="EM1355" s="22"/>
      <c r="EN1355" s="22"/>
      <c r="EO1355" s="22"/>
      <c r="EP1355" s="22"/>
      <c r="EQ1355" s="22"/>
      <c r="ER1355" s="22"/>
      <c r="ES1355" s="22"/>
      <c r="ET1355" s="22"/>
      <c r="EU1355" s="22"/>
      <c r="EV1355" s="22"/>
      <c r="EW1355" s="22"/>
      <c r="EX1355" s="22"/>
      <c r="EY1355" s="22"/>
      <c r="EZ1355" s="22"/>
      <c r="FA1355" s="22"/>
      <c r="FB1355" s="22"/>
      <c r="FC1355" s="22"/>
      <c r="FD1355" s="22"/>
      <c r="FE1355" s="22"/>
      <c r="FF1355" s="22"/>
      <c r="FG1355" s="22"/>
      <c r="FH1355" s="22"/>
      <c r="FI1355" s="22"/>
      <c r="FJ1355" s="22"/>
      <c r="FK1355" s="22"/>
      <c r="FL1355" s="22"/>
      <c r="FM1355" s="22"/>
      <c r="FN1355" s="22"/>
      <c r="FO1355" s="22"/>
      <c r="FP1355" s="22"/>
      <c r="FQ1355" s="22"/>
      <c r="FR1355" s="22"/>
      <c r="FS1355" s="22"/>
      <c r="FT1355" s="22"/>
      <c r="FU1355" s="22"/>
      <c r="FV1355" s="22"/>
      <c r="FW1355" s="22"/>
      <c r="FX1355" s="22"/>
      <c r="FY1355" s="22"/>
      <c r="FZ1355" s="22"/>
      <c r="GA1355" s="22"/>
      <c r="GB1355" s="22"/>
      <c r="GC1355" s="22"/>
      <c r="GD1355" s="22"/>
      <c r="GE1355" s="22"/>
      <c r="GF1355" s="22"/>
      <c r="GG1355" s="22"/>
      <c r="GH1355" s="22"/>
      <c r="GI1355" s="22"/>
      <c r="GJ1355" s="22"/>
      <c r="GK1355" s="22"/>
      <c r="GL1355" s="22"/>
      <c r="GM1355" s="22"/>
      <c r="GN1355" s="22"/>
      <c r="GO1355" s="22"/>
      <c r="GP1355" s="22"/>
      <c r="GQ1355" s="22"/>
      <c r="GR1355" s="22"/>
      <c r="GS1355" s="22"/>
      <c r="GT1355" s="22"/>
      <c r="GU1355" s="22"/>
      <c r="GV1355" s="22"/>
      <c r="GW1355" s="22"/>
      <c r="GX1355" s="22"/>
      <c r="GY1355" s="22"/>
      <c r="GZ1355" s="22"/>
      <c r="HA1355" s="22"/>
      <c r="HB1355" s="22"/>
      <c r="HC1355" s="22"/>
      <c r="HD1355" s="22"/>
      <c r="HE1355" s="22"/>
      <c r="HF1355" s="22"/>
      <c r="HG1355" s="22"/>
      <c r="HH1355" s="22"/>
      <c r="HI1355" s="22"/>
      <c r="HJ1355" s="22"/>
      <c r="HK1355" s="22"/>
      <c r="HL1355" s="22"/>
      <c r="HM1355" s="22"/>
      <c r="HN1355" s="22"/>
      <c r="HO1355" s="22"/>
      <c r="HP1355" s="22"/>
      <c r="HQ1355" s="22"/>
      <c r="HR1355" s="22"/>
      <c r="HS1355" s="22"/>
      <c r="HT1355" s="22"/>
      <c r="HU1355" s="22"/>
      <c r="HV1355" s="22"/>
      <c r="HW1355" s="22"/>
      <c r="HX1355" s="22"/>
      <c r="HY1355" s="22"/>
      <c r="HZ1355" s="22"/>
      <c r="IA1355" s="22"/>
      <c r="IB1355" s="22"/>
      <c r="IC1355" s="22"/>
      <c r="ID1355" s="22"/>
      <c r="IE1355" s="22"/>
      <c r="IF1355" s="22"/>
      <c r="IG1355" s="22"/>
      <c r="IH1355" s="22"/>
      <c r="II1355" s="22"/>
      <c r="IJ1355" s="22"/>
      <c r="IK1355" s="22"/>
      <c r="IL1355" s="22"/>
      <c r="IM1355" s="22"/>
      <c r="IN1355" s="22"/>
      <c r="IO1355" s="22"/>
    </row>
    <row r="1356" spans="1:249">
      <c r="A1356" s="32"/>
      <c r="B1356" s="22"/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3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/>
      <c r="BR1356" s="22"/>
      <c r="BS1356" s="22"/>
      <c r="BT1356" s="22"/>
      <c r="BU1356" s="22"/>
      <c r="BV1356" s="22"/>
      <c r="BW1356" s="22"/>
      <c r="BX1356" s="22"/>
      <c r="BY1356" s="22"/>
      <c r="BZ1356" s="22"/>
      <c r="CA1356" s="22"/>
      <c r="CB1356" s="22"/>
      <c r="CC1356" s="22"/>
      <c r="CD1356" s="22"/>
      <c r="CE1356" s="22"/>
      <c r="CF1356" s="22"/>
      <c r="CG1356" s="22"/>
      <c r="CH1356" s="22"/>
      <c r="CI1356" s="22"/>
      <c r="CJ1356" s="22"/>
      <c r="CK1356" s="22"/>
      <c r="CL1356" s="22"/>
      <c r="CM1356" s="22"/>
      <c r="CN1356" s="22"/>
      <c r="CO1356" s="22"/>
      <c r="CP1356" s="22"/>
      <c r="CQ1356" s="22"/>
      <c r="CR1356" s="22"/>
      <c r="CS1356" s="22"/>
      <c r="CT1356" s="22"/>
      <c r="CU1356" s="22"/>
      <c r="CV1356" s="22"/>
      <c r="CW1356" s="22"/>
      <c r="CX1356" s="22"/>
      <c r="CY1356" s="22"/>
      <c r="CZ1356" s="22"/>
      <c r="DA1356" s="22"/>
      <c r="DB1356" s="22"/>
      <c r="DC1356" s="22"/>
      <c r="DD1356" s="22"/>
      <c r="DE1356" s="22"/>
      <c r="DF1356" s="22"/>
      <c r="DG1356" s="22"/>
      <c r="DH1356" s="22"/>
      <c r="DI1356" s="22"/>
      <c r="DJ1356" s="22"/>
      <c r="DK1356" s="22"/>
      <c r="DL1356" s="22"/>
      <c r="DM1356" s="22"/>
      <c r="DN1356" s="22"/>
      <c r="DO1356" s="22"/>
      <c r="DP1356" s="22"/>
      <c r="DQ1356" s="22"/>
      <c r="DR1356" s="22"/>
      <c r="DS1356" s="22"/>
      <c r="DT1356" s="22"/>
      <c r="DU1356" s="22"/>
      <c r="DV1356" s="22"/>
      <c r="DW1356" s="22"/>
      <c r="DX1356" s="22"/>
      <c r="DY1356" s="22"/>
      <c r="DZ1356" s="22"/>
      <c r="EA1356" s="22"/>
      <c r="EB1356" s="22"/>
      <c r="EC1356" s="22"/>
      <c r="ED1356" s="22"/>
      <c r="EE1356" s="22"/>
      <c r="EF1356" s="22"/>
      <c r="EG1356" s="22"/>
      <c r="EH1356" s="22"/>
      <c r="EI1356" s="22"/>
      <c r="EJ1356" s="22"/>
      <c r="EK1356" s="22"/>
      <c r="EL1356" s="22"/>
      <c r="EM1356" s="22"/>
      <c r="EN1356" s="22"/>
      <c r="EO1356" s="22"/>
      <c r="EP1356" s="22"/>
      <c r="EQ1356" s="22"/>
      <c r="ER1356" s="22"/>
      <c r="ES1356" s="22"/>
      <c r="ET1356" s="22"/>
      <c r="EU1356" s="22"/>
      <c r="EV1356" s="22"/>
      <c r="EW1356" s="22"/>
      <c r="EX1356" s="22"/>
      <c r="EY1356" s="22"/>
      <c r="EZ1356" s="22"/>
      <c r="FA1356" s="22"/>
      <c r="FB1356" s="22"/>
      <c r="FC1356" s="22"/>
      <c r="FD1356" s="22"/>
      <c r="FE1356" s="22"/>
      <c r="FF1356" s="22"/>
      <c r="FG1356" s="22"/>
      <c r="FH1356" s="22"/>
      <c r="FI1356" s="22"/>
      <c r="FJ1356" s="22"/>
      <c r="FK1356" s="22"/>
      <c r="FL1356" s="22"/>
      <c r="FM1356" s="22"/>
      <c r="FN1356" s="22"/>
      <c r="FO1356" s="22"/>
      <c r="FP1356" s="22"/>
      <c r="FQ1356" s="22"/>
      <c r="FR1356" s="22"/>
      <c r="FS1356" s="22"/>
      <c r="FT1356" s="22"/>
      <c r="FU1356" s="22"/>
      <c r="FV1356" s="22"/>
      <c r="FW1356" s="22"/>
      <c r="FX1356" s="22"/>
      <c r="FY1356" s="22"/>
      <c r="FZ1356" s="22"/>
      <c r="GA1356" s="22"/>
      <c r="GB1356" s="22"/>
      <c r="GC1356" s="22"/>
      <c r="GD1356" s="22"/>
      <c r="GE1356" s="22"/>
      <c r="GF1356" s="22"/>
      <c r="GG1356" s="22"/>
      <c r="GH1356" s="22"/>
      <c r="GI1356" s="22"/>
      <c r="GJ1356" s="22"/>
      <c r="GK1356" s="22"/>
      <c r="GL1356" s="22"/>
      <c r="GM1356" s="22"/>
      <c r="GN1356" s="22"/>
      <c r="GO1356" s="22"/>
      <c r="GP1356" s="22"/>
      <c r="GQ1356" s="22"/>
      <c r="GR1356" s="22"/>
      <c r="GS1356" s="22"/>
      <c r="GT1356" s="22"/>
      <c r="GU1356" s="22"/>
      <c r="GV1356" s="22"/>
      <c r="GW1356" s="22"/>
      <c r="GX1356" s="22"/>
      <c r="GY1356" s="22"/>
      <c r="GZ1356" s="22"/>
      <c r="HA1356" s="22"/>
      <c r="HB1356" s="22"/>
      <c r="HC1356" s="22"/>
      <c r="HD1356" s="22"/>
      <c r="HE1356" s="22"/>
      <c r="HF1356" s="22"/>
      <c r="HG1356" s="22"/>
      <c r="HH1356" s="22"/>
      <c r="HI1356" s="22"/>
      <c r="HJ1356" s="22"/>
      <c r="HK1356" s="22"/>
      <c r="HL1356" s="22"/>
      <c r="HM1356" s="22"/>
      <c r="HN1356" s="22"/>
      <c r="HO1356" s="22"/>
      <c r="HP1356" s="22"/>
      <c r="HQ1356" s="22"/>
      <c r="HR1356" s="22"/>
      <c r="HS1356" s="22"/>
      <c r="HT1356" s="22"/>
      <c r="HU1356" s="22"/>
      <c r="HV1356" s="22"/>
      <c r="HW1356" s="22"/>
      <c r="HX1356" s="22"/>
      <c r="HY1356" s="22"/>
      <c r="HZ1356" s="22"/>
      <c r="IA1356" s="22"/>
      <c r="IB1356" s="22"/>
      <c r="IC1356" s="22"/>
      <c r="ID1356" s="22"/>
      <c r="IE1356" s="22"/>
      <c r="IF1356" s="22"/>
      <c r="IG1356" s="22"/>
      <c r="IH1356" s="22"/>
      <c r="II1356" s="22"/>
      <c r="IJ1356" s="22"/>
      <c r="IK1356" s="22"/>
      <c r="IL1356" s="22"/>
      <c r="IM1356" s="22"/>
      <c r="IN1356" s="22"/>
      <c r="IO1356" s="22"/>
    </row>
    <row r="1357" spans="1:249">
      <c r="A1357" s="32"/>
      <c r="B1357" s="22"/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3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/>
      <c r="BR1357" s="22"/>
      <c r="BS1357" s="22"/>
      <c r="BT1357" s="22"/>
      <c r="BU1357" s="22"/>
      <c r="BV1357" s="22"/>
      <c r="BW1357" s="22"/>
      <c r="BX1357" s="22"/>
      <c r="BY1357" s="22"/>
      <c r="BZ1357" s="22"/>
      <c r="CA1357" s="22"/>
      <c r="CB1357" s="22"/>
      <c r="CC1357" s="22"/>
      <c r="CD1357" s="22"/>
      <c r="CE1357" s="22"/>
      <c r="CF1357" s="22"/>
      <c r="CG1357" s="22"/>
      <c r="CH1357" s="22"/>
      <c r="CI1357" s="22"/>
      <c r="CJ1357" s="22"/>
      <c r="CK1357" s="22"/>
      <c r="CL1357" s="22"/>
      <c r="CM1357" s="22"/>
      <c r="CN1357" s="22"/>
      <c r="CO1357" s="22"/>
      <c r="CP1357" s="22"/>
      <c r="CQ1357" s="22"/>
      <c r="CR1357" s="22"/>
      <c r="CS1357" s="22"/>
      <c r="CT1357" s="22"/>
      <c r="CU1357" s="22"/>
      <c r="CV1357" s="22"/>
      <c r="CW1357" s="22"/>
      <c r="CX1357" s="22"/>
      <c r="CY1357" s="22"/>
      <c r="CZ1357" s="22"/>
      <c r="DA1357" s="22"/>
      <c r="DB1357" s="22"/>
      <c r="DC1357" s="22"/>
      <c r="DD1357" s="22"/>
      <c r="DE1357" s="22"/>
      <c r="DF1357" s="22"/>
      <c r="DG1357" s="22"/>
      <c r="DH1357" s="22"/>
      <c r="DI1357" s="22"/>
      <c r="DJ1357" s="22"/>
      <c r="DK1357" s="22"/>
      <c r="DL1357" s="22"/>
      <c r="DM1357" s="22"/>
      <c r="DN1357" s="22"/>
      <c r="DO1357" s="22"/>
      <c r="DP1357" s="22"/>
      <c r="DQ1357" s="22"/>
      <c r="DR1357" s="22"/>
      <c r="DS1357" s="22"/>
      <c r="DT1357" s="22"/>
      <c r="DU1357" s="22"/>
      <c r="DV1357" s="22"/>
      <c r="DW1357" s="22"/>
      <c r="DX1357" s="22"/>
      <c r="DY1357" s="22"/>
      <c r="DZ1357" s="22"/>
      <c r="EA1357" s="22"/>
      <c r="EB1357" s="22"/>
      <c r="EC1357" s="22"/>
      <c r="ED1357" s="22"/>
      <c r="EE1357" s="22"/>
      <c r="EF1357" s="22"/>
      <c r="EG1357" s="22"/>
      <c r="EH1357" s="22"/>
      <c r="EI1357" s="22"/>
      <c r="EJ1357" s="22"/>
      <c r="EK1357" s="22"/>
      <c r="EL1357" s="22"/>
      <c r="EM1357" s="22"/>
      <c r="EN1357" s="22"/>
      <c r="EO1357" s="22"/>
      <c r="EP1357" s="22"/>
      <c r="EQ1357" s="22"/>
      <c r="ER1357" s="22"/>
      <c r="ES1357" s="22"/>
      <c r="ET1357" s="22"/>
      <c r="EU1357" s="22"/>
      <c r="EV1357" s="22"/>
      <c r="EW1357" s="22"/>
      <c r="EX1357" s="22"/>
      <c r="EY1357" s="22"/>
      <c r="EZ1357" s="22"/>
      <c r="FA1357" s="22"/>
      <c r="FB1357" s="22"/>
      <c r="FC1357" s="22"/>
      <c r="FD1357" s="22"/>
      <c r="FE1357" s="22"/>
      <c r="FF1357" s="22"/>
      <c r="FG1357" s="22"/>
      <c r="FH1357" s="22"/>
      <c r="FI1357" s="22"/>
      <c r="FJ1357" s="22"/>
      <c r="FK1357" s="22"/>
      <c r="FL1357" s="22"/>
      <c r="FM1357" s="22"/>
      <c r="FN1357" s="22"/>
      <c r="FO1357" s="22"/>
      <c r="FP1357" s="22"/>
      <c r="FQ1357" s="22"/>
      <c r="FR1357" s="22"/>
      <c r="FS1357" s="22"/>
      <c r="FT1357" s="22"/>
      <c r="FU1357" s="22"/>
      <c r="FV1357" s="22"/>
      <c r="FW1357" s="22"/>
      <c r="FX1357" s="22"/>
      <c r="FY1357" s="22"/>
      <c r="FZ1357" s="22"/>
      <c r="GA1357" s="22"/>
      <c r="GB1357" s="22"/>
      <c r="GC1357" s="22"/>
      <c r="GD1357" s="22"/>
      <c r="GE1357" s="22"/>
      <c r="GF1357" s="22"/>
      <c r="GG1357" s="22"/>
      <c r="GH1357" s="22"/>
      <c r="GI1357" s="22"/>
      <c r="GJ1357" s="22"/>
      <c r="GK1357" s="22"/>
      <c r="GL1357" s="22"/>
      <c r="GM1357" s="22"/>
      <c r="GN1357" s="22"/>
      <c r="GO1357" s="22"/>
      <c r="GP1357" s="22"/>
      <c r="GQ1357" s="22"/>
      <c r="GR1357" s="22"/>
      <c r="GS1357" s="22"/>
      <c r="GT1357" s="22"/>
      <c r="GU1357" s="22"/>
      <c r="GV1357" s="22"/>
      <c r="GW1357" s="22"/>
      <c r="GX1357" s="22"/>
      <c r="GY1357" s="22"/>
      <c r="GZ1357" s="22"/>
      <c r="HA1357" s="22"/>
      <c r="HB1357" s="22"/>
      <c r="HC1357" s="22"/>
      <c r="HD1357" s="22"/>
      <c r="HE1357" s="22"/>
      <c r="HF1357" s="22"/>
      <c r="HG1357" s="22"/>
      <c r="HH1357" s="22"/>
      <c r="HI1357" s="22"/>
      <c r="HJ1357" s="22"/>
      <c r="HK1357" s="22"/>
      <c r="HL1357" s="22"/>
      <c r="HM1357" s="22"/>
      <c r="HN1357" s="22"/>
      <c r="HO1357" s="22"/>
      <c r="HP1357" s="22"/>
      <c r="HQ1357" s="22"/>
      <c r="HR1357" s="22"/>
      <c r="HS1357" s="22"/>
      <c r="HT1357" s="22"/>
      <c r="HU1357" s="22"/>
      <c r="HV1357" s="22"/>
      <c r="HW1357" s="22"/>
      <c r="HX1357" s="22"/>
      <c r="HY1357" s="22"/>
      <c r="HZ1357" s="22"/>
      <c r="IA1357" s="22"/>
      <c r="IB1357" s="22"/>
      <c r="IC1357" s="22"/>
      <c r="ID1357" s="22"/>
      <c r="IE1357" s="22"/>
      <c r="IF1357" s="22"/>
      <c r="IG1357" s="22"/>
      <c r="IH1357" s="22"/>
      <c r="II1357" s="22"/>
      <c r="IJ1357" s="22"/>
      <c r="IK1357" s="22"/>
      <c r="IL1357" s="22"/>
      <c r="IM1357" s="22"/>
      <c r="IN1357" s="22"/>
      <c r="IO1357" s="22"/>
    </row>
    <row r="1358" spans="1:249">
      <c r="A1358" s="32"/>
      <c r="B1358" s="22"/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3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2"/>
      <c r="CB1358" s="22"/>
      <c r="CC1358" s="22"/>
      <c r="CD1358" s="22"/>
      <c r="CE1358" s="22"/>
      <c r="CF1358" s="22"/>
      <c r="CG1358" s="22"/>
      <c r="CH1358" s="22"/>
      <c r="CI1358" s="22"/>
      <c r="CJ1358" s="22"/>
      <c r="CK1358" s="22"/>
      <c r="CL1358" s="22"/>
      <c r="CM1358" s="22"/>
      <c r="CN1358" s="22"/>
      <c r="CO1358" s="22"/>
      <c r="CP1358" s="22"/>
      <c r="CQ1358" s="22"/>
      <c r="CR1358" s="22"/>
      <c r="CS1358" s="22"/>
      <c r="CT1358" s="22"/>
      <c r="CU1358" s="22"/>
      <c r="CV1358" s="22"/>
      <c r="CW1358" s="22"/>
      <c r="CX1358" s="22"/>
      <c r="CY1358" s="22"/>
      <c r="CZ1358" s="22"/>
      <c r="DA1358" s="22"/>
      <c r="DB1358" s="22"/>
      <c r="DC1358" s="22"/>
      <c r="DD1358" s="22"/>
      <c r="DE1358" s="22"/>
      <c r="DF1358" s="22"/>
      <c r="DG1358" s="22"/>
      <c r="DH1358" s="22"/>
      <c r="DI1358" s="22"/>
      <c r="DJ1358" s="22"/>
      <c r="DK1358" s="22"/>
      <c r="DL1358" s="22"/>
      <c r="DM1358" s="22"/>
      <c r="DN1358" s="22"/>
      <c r="DO1358" s="22"/>
      <c r="DP1358" s="22"/>
      <c r="DQ1358" s="22"/>
      <c r="DR1358" s="22"/>
      <c r="DS1358" s="22"/>
      <c r="DT1358" s="22"/>
      <c r="DU1358" s="22"/>
      <c r="DV1358" s="22"/>
      <c r="DW1358" s="22"/>
      <c r="DX1358" s="22"/>
      <c r="DY1358" s="22"/>
      <c r="DZ1358" s="22"/>
      <c r="EA1358" s="22"/>
      <c r="EB1358" s="22"/>
      <c r="EC1358" s="22"/>
      <c r="ED1358" s="22"/>
      <c r="EE1358" s="22"/>
      <c r="EF1358" s="22"/>
      <c r="EG1358" s="22"/>
      <c r="EH1358" s="22"/>
      <c r="EI1358" s="22"/>
      <c r="EJ1358" s="22"/>
      <c r="EK1358" s="22"/>
      <c r="EL1358" s="22"/>
      <c r="EM1358" s="22"/>
      <c r="EN1358" s="22"/>
      <c r="EO1358" s="22"/>
      <c r="EP1358" s="22"/>
      <c r="EQ1358" s="22"/>
      <c r="ER1358" s="22"/>
      <c r="ES1358" s="22"/>
      <c r="ET1358" s="22"/>
      <c r="EU1358" s="22"/>
      <c r="EV1358" s="22"/>
      <c r="EW1358" s="22"/>
      <c r="EX1358" s="22"/>
      <c r="EY1358" s="22"/>
      <c r="EZ1358" s="22"/>
      <c r="FA1358" s="22"/>
      <c r="FB1358" s="22"/>
      <c r="FC1358" s="22"/>
      <c r="FD1358" s="22"/>
      <c r="FE1358" s="22"/>
      <c r="FF1358" s="22"/>
      <c r="FG1358" s="22"/>
      <c r="FH1358" s="22"/>
      <c r="FI1358" s="22"/>
      <c r="FJ1358" s="22"/>
      <c r="FK1358" s="22"/>
      <c r="FL1358" s="22"/>
      <c r="FM1358" s="22"/>
      <c r="FN1358" s="22"/>
      <c r="FO1358" s="22"/>
      <c r="FP1358" s="22"/>
      <c r="FQ1358" s="22"/>
      <c r="FR1358" s="22"/>
      <c r="FS1358" s="22"/>
      <c r="FT1358" s="22"/>
      <c r="FU1358" s="22"/>
      <c r="FV1358" s="22"/>
      <c r="FW1358" s="22"/>
      <c r="FX1358" s="22"/>
      <c r="FY1358" s="22"/>
      <c r="FZ1358" s="22"/>
      <c r="GA1358" s="22"/>
      <c r="GB1358" s="22"/>
      <c r="GC1358" s="22"/>
      <c r="GD1358" s="22"/>
      <c r="GE1358" s="22"/>
      <c r="GF1358" s="22"/>
      <c r="GG1358" s="22"/>
      <c r="GH1358" s="22"/>
      <c r="GI1358" s="22"/>
      <c r="GJ1358" s="22"/>
      <c r="GK1358" s="22"/>
      <c r="GL1358" s="22"/>
      <c r="GM1358" s="22"/>
      <c r="GN1358" s="22"/>
      <c r="GO1358" s="22"/>
      <c r="GP1358" s="22"/>
      <c r="GQ1358" s="22"/>
      <c r="GR1358" s="22"/>
      <c r="GS1358" s="22"/>
      <c r="GT1358" s="22"/>
      <c r="GU1358" s="22"/>
      <c r="GV1358" s="22"/>
      <c r="GW1358" s="22"/>
      <c r="GX1358" s="22"/>
      <c r="GY1358" s="22"/>
      <c r="GZ1358" s="22"/>
      <c r="HA1358" s="22"/>
      <c r="HB1358" s="22"/>
      <c r="HC1358" s="22"/>
      <c r="HD1358" s="22"/>
      <c r="HE1358" s="22"/>
      <c r="HF1358" s="22"/>
      <c r="HG1358" s="22"/>
      <c r="HH1358" s="22"/>
      <c r="HI1358" s="22"/>
      <c r="HJ1358" s="22"/>
      <c r="HK1358" s="22"/>
      <c r="HL1358" s="22"/>
      <c r="HM1358" s="22"/>
      <c r="HN1358" s="22"/>
      <c r="HO1358" s="22"/>
      <c r="HP1358" s="22"/>
      <c r="HQ1358" s="22"/>
      <c r="HR1358" s="22"/>
      <c r="HS1358" s="22"/>
      <c r="HT1358" s="22"/>
      <c r="HU1358" s="22"/>
      <c r="HV1358" s="22"/>
      <c r="HW1358" s="22"/>
      <c r="HX1358" s="22"/>
      <c r="HY1358" s="22"/>
      <c r="HZ1358" s="22"/>
      <c r="IA1358" s="22"/>
      <c r="IB1358" s="22"/>
      <c r="IC1358" s="22"/>
      <c r="ID1358" s="22"/>
      <c r="IE1358" s="22"/>
      <c r="IF1358" s="22"/>
      <c r="IG1358" s="22"/>
      <c r="IH1358" s="22"/>
      <c r="II1358" s="22"/>
      <c r="IJ1358" s="22"/>
      <c r="IK1358" s="22"/>
      <c r="IL1358" s="22"/>
      <c r="IM1358" s="22"/>
      <c r="IN1358" s="22"/>
      <c r="IO1358" s="22"/>
    </row>
    <row r="1359" spans="1:249">
      <c r="A1359" s="32"/>
      <c r="B1359" s="22"/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3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2"/>
      <c r="BL1359" s="22"/>
      <c r="BM1359" s="22"/>
      <c r="BN1359" s="22"/>
      <c r="BO1359" s="22"/>
      <c r="BP1359" s="22"/>
      <c r="BQ1359" s="22"/>
      <c r="BR1359" s="22"/>
      <c r="BS1359" s="22"/>
      <c r="BT1359" s="22"/>
      <c r="BU1359" s="22"/>
      <c r="BV1359" s="22"/>
      <c r="BW1359" s="22"/>
      <c r="BX1359" s="22"/>
      <c r="BY1359" s="22"/>
      <c r="BZ1359" s="22"/>
      <c r="CA1359" s="22"/>
      <c r="CB1359" s="22"/>
      <c r="CC1359" s="22"/>
      <c r="CD1359" s="22"/>
      <c r="CE1359" s="22"/>
      <c r="CF1359" s="22"/>
      <c r="CG1359" s="22"/>
      <c r="CH1359" s="22"/>
      <c r="CI1359" s="22"/>
      <c r="CJ1359" s="22"/>
      <c r="CK1359" s="22"/>
      <c r="CL1359" s="22"/>
      <c r="CM1359" s="22"/>
      <c r="CN1359" s="22"/>
      <c r="CO1359" s="22"/>
      <c r="CP1359" s="22"/>
      <c r="CQ1359" s="22"/>
      <c r="CR1359" s="22"/>
      <c r="CS1359" s="22"/>
      <c r="CT1359" s="22"/>
      <c r="CU1359" s="22"/>
      <c r="CV1359" s="22"/>
      <c r="CW1359" s="22"/>
      <c r="CX1359" s="22"/>
      <c r="CY1359" s="22"/>
      <c r="CZ1359" s="22"/>
      <c r="DA1359" s="22"/>
      <c r="DB1359" s="22"/>
      <c r="DC1359" s="22"/>
      <c r="DD1359" s="22"/>
      <c r="DE1359" s="22"/>
      <c r="DF1359" s="22"/>
      <c r="DG1359" s="22"/>
      <c r="DH1359" s="22"/>
      <c r="DI1359" s="22"/>
      <c r="DJ1359" s="22"/>
      <c r="DK1359" s="22"/>
      <c r="DL1359" s="22"/>
      <c r="DM1359" s="22"/>
      <c r="DN1359" s="22"/>
      <c r="DO1359" s="22"/>
      <c r="DP1359" s="22"/>
      <c r="DQ1359" s="22"/>
      <c r="DR1359" s="22"/>
      <c r="DS1359" s="22"/>
      <c r="DT1359" s="22"/>
      <c r="DU1359" s="22"/>
      <c r="DV1359" s="22"/>
      <c r="DW1359" s="22"/>
      <c r="DX1359" s="22"/>
      <c r="DY1359" s="22"/>
      <c r="DZ1359" s="22"/>
      <c r="EA1359" s="22"/>
      <c r="EB1359" s="22"/>
      <c r="EC1359" s="22"/>
      <c r="ED1359" s="22"/>
      <c r="EE1359" s="22"/>
      <c r="EF1359" s="22"/>
      <c r="EG1359" s="22"/>
      <c r="EH1359" s="22"/>
      <c r="EI1359" s="22"/>
      <c r="EJ1359" s="22"/>
      <c r="EK1359" s="22"/>
      <c r="EL1359" s="22"/>
      <c r="EM1359" s="22"/>
      <c r="EN1359" s="22"/>
      <c r="EO1359" s="22"/>
      <c r="EP1359" s="22"/>
      <c r="EQ1359" s="22"/>
      <c r="ER1359" s="22"/>
      <c r="ES1359" s="22"/>
      <c r="ET1359" s="22"/>
      <c r="EU1359" s="22"/>
      <c r="EV1359" s="22"/>
      <c r="EW1359" s="22"/>
      <c r="EX1359" s="22"/>
      <c r="EY1359" s="22"/>
      <c r="EZ1359" s="22"/>
      <c r="FA1359" s="22"/>
      <c r="FB1359" s="22"/>
      <c r="FC1359" s="22"/>
      <c r="FD1359" s="22"/>
      <c r="FE1359" s="22"/>
      <c r="FF1359" s="22"/>
      <c r="FG1359" s="22"/>
      <c r="FH1359" s="22"/>
      <c r="FI1359" s="22"/>
      <c r="FJ1359" s="22"/>
      <c r="FK1359" s="22"/>
      <c r="FL1359" s="22"/>
      <c r="FM1359" s="22"/>
      <c r="FN1359" s="22"/>
      <c r="FO1359" s="22"/>
      <c r="FP1359" s="22"/>
      <c r="FQ1359" s="22"/>
      <c r="FR1359" s="22"/>
      <c r="FS1359" s="22"/>
      <c r="FT1359" s="22"/>
      <c r="FU1359" s="22"/>
      <c r="FV1359" s="22"/>
      <c r="FW1359" s="22"/>
      <c r="FX1359" s="22"/>
      <c r="FY1359" s="22"/>
      <c r="FZ1359" s="22"/>
      <c r="GA1359" s="22"/>
      <c r="GB1359" s="22"/>
      <c r="GC1359" s="22"/>
      <c r="GD1359" s="22"/>
      <c r="GE1359" s="22"/>
      <c r="GF1359" s="22"/>
      <c r="GG1359" s="22"/>
      <c r="GH1359" s="22"/>
      <c r="GI1359" s="22"/>
      <c r="GJ1359" s="22"/>
      <c r="GK1359" s="22"/>
      <c r="GL1359" s="22"/>
      <c r="GM1359" s="22"/>
      <c r="GN1359" s="22"/>
      <c r="GO1359" s="22"/>
      <c r="GP1359" s="22"/>
      <c r="GQ1359" s="22"/>
      <c r="GR1359" s="22"/>
      <c r="GS1359" s="22"/>
      <c r="GT1359" s="22"/>
      <c r="GU1359" s="22"/>
      <c r="GV1359" s="22"/>
      <c r="GW1359" s="22"/>
      <c r="GX1359" s="22"/>
      <c r="GY1359" s="22"/>
      <c r="GZ1359" s="22"/>
      <c r="HA1359" s="22"/>
      <c r="HB1359" s="22"/>
      <c r="HC1359" s="22"/>
      <c r="HD1359" s="22"/>
      <c r="HE1359" s="22"/>
      <c r="HF1359" s="22"/>
      <c r="HG1359" s="22"/>
      <c r="HH1359" s="22"/>
      <c r="HI1359" s="22"/>
      <c r="HJ1359" s="22"/>
      <c r="HK1359" s="22"/>
      <c r="HL1359" s="22"/>
      <c r="HM1359" s="22"/>
      <c r="HN1359" s="22"/>
      <c r="HO1359" s="22"/>
      <c r="HP1359" s="22"/>
      <c r="HQ1359" s="22"/>
      <c r="HR1359" s="22"/>
      <c r="HS1359" s="22"/>
      <c r="HT1359" s="22"/>
      <c r="HU1359" s="22"/>
      <c r="HV1359" s="22"/>
      <c r="HW1359" s="22"/>
      <c r="HX1359" s="22"/>
      <c r="HY1359" s="22"/>
      <c r="HZ1359" s="22"/>
      <c r="IA1359" s="22"/>
      <c r="IB1359" s="22"/>
      <c r="IC1359" s="22"/>
      <c r="ID1359" s="22"/>
      <c r="IE1359" s="22"/>
      <c r="IF1359" s="22"/>
      <c r="IG1359" s="22"/>
      <c r="IH1359" s="22"/>
      <c r="II1359" s="22"/>
      <c r="IJ1359" s="22"/>
      <c r="IK1359" s="22"/>
      <c r="IL1359" s="22"/>
      <c r="IM1359" s="22"/>
      <c r="IN1359" s="22"/>
      <c r="IO1359" s="22"/>
    </row>
    <row r="1360" spans="1:249">
      <c r="A1360" s="32"/>
      <c r="B1360" s="22"/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3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  <c r="BG1360" s="22"/>
      <c r="BH1360" s="22"/>
      <c r="BI1360" s="22"/>
      <c r="BJ1360" s="22"/>
      <c r="BK1360" s="22"/>
      <c r="BL1360" s="22"/>
      <c r="BM1360" s="22"/>
      <c r="BN1360" s="22"/>
      <c r="BO1360" s="22"/>
      <c r="BP1360" s="22"/>
      <c r="BQ1360" s="22"/>
      <c r="BR1360" s="22"/>
      <c r="BS1360" s="22"/>
      <c r="BT1360" s="22"/>
      <c r="BU1360" s="22"/>
      <c r="BV1360" s="22"/>
      <c r="BW1360" s="22"/>
      <c r="BX1360" s="22"/>
      <c r="BY1360" s="22"/>
      <c r="BZ1360" s="22"/>
      <c r="CA1360" s="22"/>
      <c r="CB1360" s="22"/>
      <c r="CC1360" s="22"/>
      <c r="CD1360" s="22"/>
      <c r="CE1360" s="22"/>
      <c r="CF1360" s="22"/>
      <c r="CG1360" s="22"/>
      <c r="CH1360" s="22"/>
      <c r="CI1360" s="22"/>
      <c r="CJ1360" s="22"/>
      <c r="CK1360" s="22"/>
      <c r="CL1360" s="22"/>
      <c r="CM1360" s="22"/>
      <c r="CN1360" s="22"/>
      <c r="CO1360" s="22"/>
      <c r="CP1360" s="22"/>
      <c r="CQ1360" s="22"/>
      <c r="CR1360" s="22"/>
      <c r="CS1360" s="22"/>
      <c r="CT1360" s="22"/>
      <c r="CU1360" s="22"/>
      <c r="CV1360" s="22"/>
      <c r="CW1360" s="22"/>
      <c r="CX1360" s="22"/>
      <c r="CY1360" s="22"/>
      <c r="CZ1360" s="22"/>
      <c r="DA1360" s="22"/>
      <c r="DB1360" s="22"/>
      <c r="DC1360" s="22"/>
      <c r="DD1360" s="22"/>
      <c r="DE1360" s="22"/>
      <c r="DF1360" s="22"/>
      <c r="DG1360" s="22"/>
      <c r="DH1360" s="22"/>
      <c r="DI1360" s="22"/>
      <c r="DJ1360" s="22"/>
      <c r="DK1360" s="22"/>
      <c r="DL1360" s="22"/>
      <c r="DM1360" s="22"/>
      <c r="DN1360" s="22"/>
      <c r="DO1360" s="22"/>
      <c r="DP1360" s="22"/>
      <c r="DQ1360" s="22"/>
      <c r="DR1360" s="22"/>
      <c r="DS1360" s="22"/>
      <c r="DT1360" s="22"/>
      <c r="DU1360" s="22"/>
      <c r="DV1360" s="22"/>
      <c r="DW1360" s="22"/>
      <c r="DX1360" s="22"/>
      <c r="DY1360" s="22"/>
      <c r="DZ1360" s="22"/>
      <c r="EA1360" s="22"/>
      <c r="EB1360" s="22"/>
      <c r="EC1360" s="22"/>
      <c r="ED1360" s="22"/>
      <c r="EE1360" s="22"/>
      <c r="EF1360" s="22"/>
      <c r="EG1360" s="22"/>
      <c r="EH1360" s="22"/>
      <c r="EI1360" s="22"/>
      <c r="EJ1360" s="22"/>
      <c r="EK1360" s="22"/>
      <c r="EL1360" s="22"/>
      <c r="EM1360" s="22"/>
      <c r="EN1360" s="22"/>
      <c r="EO1360" s="22"/>
      <c r="EP1360" s="22"/>
      <c r="EQ1360" s="22"/>
      <c r="ER1360" s="22"/>
      <c r="ES1360" s="22"/>
      <c r="ET1360" s="22"/>
      <c r="EU1360" s="22"/>
      <c r="EV1360" s="22"/>
      <c r="EW1360" s="22"/>
      <c r="EX1360" s="22"/>
      <c r="EY1360" s="22"/>
      <c r="EZ1360" s="22"/>
      <c r="FA1360" s="22"/>
      <c r="FB1360" s="22"/>
      <c r="FC1360" s="22"/>
      <c r="FD1360" s="22"/>
      <c r="FE1360" s="22"/>
      <c r="FF1360" s="22"/>
      <c r="FG1360" s="22"/>
      <c r="FH1360" s="22"/>
      <c r="FI1360" s="22"/>
      <c r="FJ1360" s="22"/>
      <c r="FK1360" s="22"/>
      <c r="FL1360" s="22"/>
      <c r="FM1360" s="22"/>
      <c r="FN1360" s="22"/>
      <c r="FO1360" s="22"/>
      <c r="FP1360" s="22"/>
      <c r="FQ1360" s="22"/>
      <c r="FR1360" s="22"/>
      <c r="FS1360" s="22"/>
      <c r="FT1360" s="22"/>
      <c r="FU1360" s="22"/>
      <c r="FV1360" s="22"/>
      <c r="FW1360" s="22"/>
      <c r="FX1360" s="22"/>
      <c r="FY1360" s="22"/>
      <c r="FZ1360" s="22"/>
      <c r="GA1360" s="22"/>
      <c r="GB1360" s="22"/>
      <c r="GC1360" s="22"/>
      <c r="GD1360" s="22"/>
      <c r="GE1360" s="22"/>
      <c r="GF1360" s="22"/>
      <c r="GG1360" s="22"/>
      <c r="GH1360" s="22"/>
      <c r="GI1360" s="22"/>
      <c r="GJ1360" s="22"/>
      <c r="GK1360" s="22"/>
      <c r="GL1360" s="22"/>
      <c r="GM1360" s="22"/>
      <c r="GN1360" s="22"/>
      <c r="GO1360" s="22"/>
      <c r="GP1360" s="22"/>
      <c r="GQ1360" s="22"/>
      <c r="GR1360" s="22"/>
      <c r="GS1360" s="22"/>
      <c r="GT1360" s="22"/>
      <c r="GU1360" s="22"/>
      <c r="GV1360" s="22"/>
      <c r="GW1360" s="22"/>
      <c r="GX1360" s="22"/>
      <c r="GY1360" s="22"/>
      <c r="GZ1360" s="22"/>
      <c r="HA1360" s="22"/>
      <c r="HB1360" s="22"/>
      <c r="HC1360" s="22"/>
      <c r="HD1360" s="22"/>
      <c r="HE1360" s="22"/>
      <c r="HF1360" s="22"/>
      <c r="HG1360" s="22"/>
      <c r="HH1360" s="22"/>
      <c r="HI1360" s="22"/>
      <c r="HJ1360" s="22"/>
      <c r="HK1360" s="22"/>
      <c r="HL1360" s="22"/>
      <c r="HM1360" s="22"/>
      <c r="HN1360" s="22"/>
      <c r="HO1360" s="22"/>
      <c r="HP1360" s="22"/>
      <c r="HQ1360" s="22"/>
      <c r="HR1360" s="22"/>
      <c r="HS1360" s="22"/>
      <c r="HT1360" s="22"/>
      <c r="HU1360" s="22"/>
      <c r="HV1360" s="22"/>
      <c r="HW1360" s="22"/>
      <c r="HX1360" s="22"/>
      <c r="HY1360" s="22"/>
      <c r="HZ1360" s="22"/>
      <c r="IA1360" s="22"/>
      <c r="IB1360" s="22"/>
      <c r="IC1360" s="22"/>
      <c r="ID1360" s="22"/>
      <c r="IE1360" s="22"/>
      <c r="IF1360" s="22"/>
      <c r="IG1360" s="22"/>
      <c r="IH1360" s="22"/>
      <c r="II1360" s="22"/>
      <c r="IJ1360" s="22"/>
      <c r="IK1360" s="22"/>
      <c r="IL1360" s="22"/>
      <c r="IM1360" s="22"/>
      <c r="IN1360" s="22"/>
      <c r="IO1360" s="22"/>
    </row>
    <row r="1361" spans="1:249">
      <c r="A1361" s="32"/>
      <c r="B1361" s="22"/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3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2"/>
      <c r="BL1361" s="22"/>
      <c r="BM1361" s="22"/>
      <c r="BN1361" s="22"/>
      <c r="BO1361" s="22"/>
      <c r="BP1361" s="22"/>
      <c r="BQ1361" s="22"/>
      <c r="BR1361" s="22"/>
      <c r="BS1361" s="22"/>
      <c r="BT1361" s="22"/>
      <c r="BU1361" s="22"/>
      <c r="BV1361" s="22"/>
      <c r="BW1361" s="22"/>
      <c r="BX1361" s="22"/>
      <c r="BY1361" s="22"/>
      <c r="BZ1361" s="22"/>
      <c r="CA1361" s="22"/>
      <c r="CB1361" s="22"/>
      <c r="CC1361" s="22"/>
      <c r="CD1361" s="22"/>
      <c r="CE1361" s="22"/>
      <c r="CF1361" s="22"/>
      <c r="CG1361" s="22"/>
      <c r="CH1361" s="22"/>
      <c r="CI1361" s="22"/>
      <c r="CJ1361" s="22"/>
      <c r="CK1361" s="22"/>
      <c r="CL1361" s="22"/>
      <c r="CM1361" s="22"/>
      <c r="CN1361" s="22"/>
      <c r="CO1361" s="22"/>
      <c r="CP1361" s="22"/>
      <c r="CQ1361" s="22"/>
      <c r="CR1361" s="22"/>
      <c r="CS1361" s="22"/>
      <c r="CT1361" s="22"/>
      <c r="CU1361" s="22"/>
      <c r="CV1361" s="22"/>
      <c r="CW1361" s="22"/>
      <c r="CX1361" s="22"/>
      <c r="CY1361" s="22"/>
      <c r="CZ1361" s="22"/>
      <c r="DA1361" s="22"/>
      <c r="DB1361" s="22"/>
      <c r="DC1361" s="22"/>
      <c r="DD1361" s="22"/>
      <c r="DE1361" s="22"/>
      <c r="DF1361" s="22"/>
      <c r="DG1361" s="22"/>
      <c r="DH1361" s="22"/>
      <c r="DI1361" s="22"/>
      <c r="DJ1361" s="22"/>
      <c r="DK1361" s="22"/>
      <c r="DL1361" s="22"/>
      <c r="DM1361" s="22"/>
      <c r="DN1361" s="22"/>
      <c r="DO1361" s="22"/>
      <c r="DP1361" s="22"/>
      <c r="DQ1361" s="22"/>
      <c r="DR1361" s="22"/>
      <c r="DS1361" s="22"/>
      <c r="DT1361" s="22"/>
      <c r="DU1361" s="22"/>
      <c r="DV1361" s="22"/>
      <c r="DW1361" s="22"/>
      <c r="DX1361" s="22"/>
      <c r="DY1361" s="22"/>
      <c r="DZ1361" s="22"/>
      <c r="EA1361" s="22"/>
      <c r="EB1361" s="22"/>
      <c r="EC1361" s="22"/>
      <c r="ED1361" s="22"/>
      <c r="EE1361" s="22"/>
      <c r="EF1361" s="22"/>
      <c r="EG1361" s="22"/>
      <c r="EH1361" s="22"/>
      <c r="EI1361" s="22"/>
      <c r="EJ1361" s="22"/>
      <c r="EK1361" s="22"/>
      <c r="EL1361" s="22"/>
      <c r="EM1361" s="22"/>
      <c r="EN1361" s="22"/>
      <c r="EO1361" s="22"/>
      <c r="EP1361" s="22"/>
      <c r="EQ1361" s="22"/>
      <c r="ER1361" s="22"/>
      <c r="ES1361" s="22"/>
      <c r="ET1361" s="22"/>
      <c r="EU1361" s="22"/>
      <c r="EV1361" s="22"/>
      <c r="EW1361" s="22"/>
      <c r="EX1361" s="22"/>
      <c r="EY1361" s="22"/>
      <c r="EZ1361" s="22"/>
      <c r="FA1361" s="22"/>
      <c r="FB1361" s="22"/>
      <c r="FC1361" s="22"/>
      <c r="FD1361" s="22"/>
      <c r="FE1361" s="22"/>
      <c r="FF1361" s="22"/>
      <c r="FG1361" s="22"/>
      <c r="FH1361" s="22"/>
      <c r="FI1361" s="22"/>
      <c r="FJ1361" s="22"/>
      <c r="FK1361" s="22"/>
      <c r="FL1361" s="22"/>
      <c r="FM1361" s="22"/>
      <c r="FN1361" s="22"/>
      <c r="FO1361" s="22"/>
      <c r="FP1361" s="22"/>
      <c r="FQ1361" s="22"/>
      <c r="FR1361" s="22"/>
      <c r="FS1361" s="22"/>
      <c r="FT1361" s="22"/>
      <c r="FU1361" s="22"/>
      <c r="FV1361" s="22"/>
      <c r="FW1361" s="22"/>
      <c r="FX1361" s="22"/>
      <c r="FY1361" s="22"/>
      <c r="FZ1361" s="22"/>
      <c r="GA1361" s="22"/>
      <c r="GB1361" s="22"/>
      <c r="GC1361" s="22"/>
      <c r="GD1361" s="22"/>
      <c r="GE1361" s="22"/>
      <c r="GF1361" s="22"/>
      <c r="GG1361" s="22"/>
      <c r="GH1361" s="22"/>
      <c r="GI1361" s="22"/>
      <c r="GJ1361" s="22"/>
      <c r="GK1361" s="22"/>
      <c r="GL1361" s="22"/>
      <c r="GM1361" s="22"/>
      <c r="GN1361" s="22"/>
      <c r="GO1361" s="22"/>
      <c r="GP1361" s="22"/>
      <c r="GQ1361" s="22"/>
      <c r="GR1361" s="22"/>
      <c r="GS1361" s="22"/>
      <c r="GT1361" s="22"/>
      <c r="GU1361" s="22"/>
      <c r="GV1361" s="22"/>
      <c r="GW1361" s="22"/>
      <c r="GX1361" s="22"/>
      <c r="GY1361" s="22"/>
      <c r="GZ1361" s="22"/>
      <c r="HA1361" s="22"/>
      <c r="HB1361" s="22"/>
      <c r="HC1361" s="22"/>
      <c r="HD1361" s="22"/>
      <c r="HE1361" s="22"/>
      <c r="HF1361" s="22"/>
      <c r="HG1361" s="22"/>
      <c r="HH1361" s="22"/>
      <c r="HI1361" s="22"/>
      <c r="HJ1361" s="22"/>
      <c r="HK1361" s="22"/>
      <c r="HL1361" s="22"/>
      <c r="HM1361" s="22"/>
      <c r="HN1361" s="22"/>
      <c r="HO1361" s="22"/>
      <c r="HP1361" s="22"/>
      <c r="HQ1361" s="22"/>
      <c r="HR1361" s="22"/>
      <c r="HS1361" s="22"/>
      <c r="HT1361" s="22"/>
      <c r="HU1361" s="22"/>
      <c r="HV1361" s="22"/>
      <c r="HW1361" s="22"/>
      <c r="HX1361" s="22"/>
      <c r="HY1361" s="22"/>
      <c r="HZ1361" s="22"/>
      <c r="IA1361" s="22"/>
      <c r="IB1361" s="22"/>
      <c r="IC1361" s="22"/>
      <c r="ID1361" s="22"/>
      <c r="IE1361" s="22"/>
      <c r="IF1361" s="22"/>
      <c r="IG1361" s="22"/>
      <c r="IH1361" s="22"/>
      <c r="II1361" s="22"/>
      <c r="IJ1361" s="22"/>
      <c r="IK1361" s="22"/>
      <c r="IL1361" s="22"/>
      <c r="IM1361" s="22"/>
      <c r="IN1361" s="22"/>
      <c r="IO1361" s="22"/>
    </row>
    <row r="1362" spans="1:249">
      <c r="A1362" s="32"/>
      <c r="B1362" s="22"/>
      <c r="C1362" s="22"/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3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2"/>
      <c r="BL1362" s="22"/>
      <c r="BM1362" s="22"/>
      <c r="BN1362" s="22"/>
      <c r="BO1362" s="22"/>
      <c r="BP1362" s="22"/>
      <c r="BQ1362" s="22"/>
      <c r="BR1362" s="22"/>
      <c r="BS1362" s="22"/>
      <c r="BT1362" s="22"/>
      <c r="BU1362" s="22"/>
      <c r="BV1362" s="22"/>
      <c r="BW1362" s="22"/>
      <c r="BX1362" s="22"/>
      <c r="BY1362" s="22"/>
      <c r="BZ1362" s="22"/>
      <c r="CA1362" s="22"/>
      <c r="CB1362" s="22"/>
      <c r="CC1362" s="22"/>
      <c r="CD1362" s="22"/>
      <c r="CE1362" s="22"/>
      <c r="CF1362" s="22"/>
      <c r="CG1362" s="22"/>
      <c r="CH1362" s="22"/>
      <c r="CI1362" s="22"/>
      <c r="CJ1362" s="22"/>
      <c r="CK1362" s="22"/>
      <c r="CL1362" s="22"/>
      <c r="CM1362" s="22"/>
      <c r="CN1362" s="22"/>
      <c r="CO1362" s="22"/>
      <c r="CP1362" s="22"/>
      <c r="CQ1362" s="22"/>
      <c r="CR1362" s="22"/>
      <c r="CS1362" s="22"/>
      <c r="CT1362" s="22"/>
      <c r="CU1362" s="22"/>
      <c r="CV1362" s="22"/>
      <c r="CW1362" s="22"/>
      <c r="CX1362" s="22"/>
      <c r="CY1362" s="22"/>
      <c r="CZ1362" s="22"/>
      <c r="DA1362" s="22"/>
      <c r="DB1362" s="22"/>
      <c r="DC1362" s="22"/>
      <c r="DD1362" s="22"/>
      <c r="DE1362" s="22"/>
      <c r="DF1362" s="22"/>
      <c r="DG1362" s="22"/>
      <c r="DH1362" s="22"/>
      <c r="DI1362" s="22"/>
      <c r="DJ1362" s="22"/>
      <c r="DK1362" s="22"/>
      <c r="DL1362" s="22"/>
      <c r="DM1362" s="22"/>
      <c r="DN1362" s="22"/>
      <c r="DO1362" s="22"/>
      <c r="DP1362" s="22"/>
      <c r="DQ1362" s="22"/>
      <c r="DR1362" s="22"/>
      <c r="DS1362" s="22"/>
      <c r="DT1362" s="22"/>
      <c r="DU1362" s="22"/>
      <c r="DV1362" s="22"/>
      <c r="DW1362" s="22"/>
      <c r="DX1362" s="22"/>
      <c r="DY1362" s="22"/>
      <c r="DZ1362" s="22"/>
      <c r="EA1362" s="22"/>
      <c r="EB1362" s="22"/>
      <c r="EC1362" s="22"/>
      <c r="ED1362" s="22"/>
      <c r="EE1362" s="22"/>
      <c r="EF1362" s="22"/>
      <c r="EG1362" s="22"/>
      <c r="EH1362" s="22"/>
      <c r="EI1362" s="22"/>
      <c r="EJ1362" s="22"/>
      <c r="EK1362" s="22"/>
      <c r="EL1362" s="22"/>
      <c r="EM1362" s="22"/>
      <c r="EN1362" s="22"/>
      <c r="EO1362" s="22"/>
      <c r="EP1362" s="22"/>
      <c r="EQ1362" s="22"/>
      <c r="ER1362" s="22"/>
      <c r="ES1362" s="22"/>
      <c r="ET1362" s="22"/>
      <c r="EU1362" s="22"/>
      <c r="EV1362" s="22"/>
      <c r="EW1362" s="22"/>
      <c r="EX1362" s="22"/>
      <c r="EY1362" s="22"/>
      <c r="EZ1362" s="22"/>
      <c r="FA1362" s="22"/>
      <c r="FB1362" s="22"/>
      <c r="FC1362" s="22"/>
      <c r="FD1362" s="22"/>
      <c r="FE1362" s="22"/>
      <c r="FF1362" s="22"/>
      <c r="FG1362" s="22"/>
      <c r="FH1362" s="22"/>
      <c r="FI1362" s="22"/>
      <c r="FJ1362" s="22"/>
      <c r="FK1362" s="22"/>
      <c r="FL1362" s="22"/>
      <c r="FM1362" s="22"/>
      <c r="FN1362" s="22"/>
      <c r="FO1362" s="22"/>
      <c r="FP1362" s="22"/>
      <c r="FQ1362" s="22"/>
      <c r="FR1362" s="22"/>
      <c r="FS1362" s="22"/>
      <c r="FT1362" s="22"/>
      <c r="FU1362" s="22"/>
      <c r="FV1362" s="22"/>
      <c r="FW1362" s="22"/>
      <c r="FX1362" s="22"/>
      <c r="FY1362" s="22"/>
      <c r="FZ1362" s="22"/>
      <c r="GA1362" s="22"/>
      <c r="GB1362" s="22"/>
      <c r="GC1362" s="22"/>
      <c r="GD1362" s="22"/>
      <c r="GE1362" s="22"/>
      <c r="GF1362" s="22"/>
      <c r="GG1362" s="22"/>
      <c r="GH1362" s="22"/>
      <c r="GI1362" s="22"/>
      <c r="GJ1362" s="22"/>
      <c r="GK1362" s="22"/>
      <c r="GL1362" s="22"/>
      <c r="GM1362" s="22"/>
      <c r="GN1362" s="22"/>
      <c r="GO1362" s="22"/>
      <c r="GP1362" s="22"/>
      <c r="GQ1362" s="22"/>
      <c r="GR1362" s="22"/>
      <c r="GS1362" s="22"/>
      <c r="GT1362" s="22"/>
      <c r="GU1362" s="22"/>
      <c r="GV1362" s="22"/>
      <c r="GW1362" s="22"/>
      <c r="GX1362" s="22"/>
      <c r="GY1362" s="22"/>
      <c r="GZ1362" s="22"/>
      <c r="HA1362" s="22"/>
      <c r="HB1362" s="22"/>
      <c r="HC1362" s="22"/>
      <c r="HD1362" s="22"/>
      <c r="HE1362" s="22"/>
      <c r="HF1362" s="22"/>
      <c r="HG1362" s="22"/>
      <c r="HH1362" s="22"/>
      <c r="HI1362" s="22"/>
      <c r="HJ1362" s="22"/>
      <c r="HK1362" s="22"/>
      <c r="HL1362" s="22"/>
      <c r="HM1362" s="22"/>
      <c r="HN1362" s="22"/>
      <c r="HO1362" s="22"/>
      <c r="HP1362" s="22"/>
      <c r="HQ1362" s="22"/>
      <c r="HR1362" s="22"/>
      <c r="HS1362" s="22"/>
      <c r="HT1362" s="22"/>
      <c r="HU1362" s="22"/>
      <c r="HV1362" s="22"/>
      <c r="HW1362" s="22"/>
      <c r="HX1362" s="22"/>
      <c r="HY1362" s="22"/>
      <c r="HZ1362" s="22"/>
      <c r="IA1362" s="22"/>
      <c r="IB1362" s="22"/>
      <c r="IC1362" s="22"/>
      <c r="ID1362" s="22"/>
      <c r="IE1362" s="22"/>
      <c r="IF1362" s="22"/>
      <c r="IG1362" s="22"/>
      <c r="IH1362" s="22"/>
      <c r="II1362" s="22"/>
      <c r="IJ1362" s="22"/>
      <c r="IK1362" s="22"/>
      <c r="IL1362" s="22"/>
      <c r="IM1362" s="22"/>
      <c r="IN1362" s="22"/>
      <c r="IO1362" s="22"/>
    </row>
    <row r="1363" spans="1:249">
      <c r="A1363" s="32"/>
      <c r="B1363" s="22"/>
      <c r="C1363" s="22"/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3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  <c r="BG1363" s="22"/>
      <c r="BH1363" s="22"/>
      <c r="BI1363" s="22"/>
      <c r="BJ1363" s="22"/>
      <c r="BK1363" s="22"/>
      <c r="BL1363" s="22"/>
      <c r="BM1363" s="22"/>
      <c r="BN1363" s="22"/>
      <c r="BO1363" s="22"/>
      <c r="BP1363" s="22"/>
      <c r="BQ1363" s="22"/>
      <c r="BR1363" s="22"/>
      <c r="BS1363" s="22"/>
      <c r="BT1363" s="22"/>
      <c r="BU1363" s="22"/>
      <c r="BV1363" s="22"/>
      <c r="BW1363" s="22"/>
      <c r="BX1363" s="22"/>
      <c r="BY1363" s="22"/>
      <c r="BZ1363" s="22"/>
      <c r="CA1363" s="22"/>
      <c r="CB1363" s="22"/>
      <c r="CC1363" s="22"/>
      <c r="CD1363" s="22"/>
      <c r="CE1363" s="22"/>
      <c r="CF1363" s="22"/>
      <c r="CG1363" s="22"/>
      <c r="CH1363" s="22"/>
      <c r="CI1363" s="22"/>
      <c r="CJ1363" s="22"/>
      <c r="CK1363" s="22"/>
      <c r="CL1363" s="22"/>
      <c r="CM1363" s="22"/>
      <c r="CN1363" s="22"/>
      <c r="CO1363" s="22"/>
      <c r="CP1363" s="22"/>
      <c r="CQ1363" s="22"/>
      <c r="CR1363" s="22"/>
      <c r="CS1363" s="22"/>
      <c r="CT1363" s="22"/>
      <c r="CU1363" s="22"/>
      <c r="CV1363" s="22"/>
      <c r="CW1363" s="22"/>
      <c r="CX1363" s="22"/>
      <c r="CY1363" s="22"/>
      <c r="CZ1363" s="22"/>
      <c r="DA1363" s="22"/>
      <c r="DB1363" s="22"/>
      <c r="DC1363" s="22"/>
      <c r="DD1363" s="22"/>
      <c r="DE1363" s="22"/>
      <c r="DF1363" s="22"/>
      <c r="DG1363" s="22"/>
      <c r="DH1363" s="22"/>
      <c r="DI1363" s="22"/>
      <c r="DJ1363" s="22"/>
      <c r="DK1363" s="22"/>
      <c r="DL1363" s="22"/>
      <c r="DM1363" s="22"/>
      <c r="DN1363" s="22"/>
      <c r="DO1363" s="22"/>
      <c r="DP1363" s="22"/>
      <c r="DQ1363" s="22"/>
      <c r="DR1363" s="22"/>
      <c r="DS1363" s="22"/>
      <c r="DT1363" s="22"/>
      <c r="DU1363" s="22"/>
      <c r="DV1363" s="22"/>
      <c r="DW1363" s="22"/>
      <c r="DX1363" s="22"/>
      <c r="DY1363" s="22"/>
      <c r="DZ1363" s="22"/>
      <c r="EA1363" s="22"/>
      <c r="EB1363" s="22"/>
      <c r="EC1363" s="22"/>
      <c r="ED1363" s="22"/>
      <c r="EE1363" s="22"/>
      <c r="EF1363" s="22"/>
      <c r="EG1363" s="22"/>
      <c r="EH1363" s="22"/>
      <c r="EI1363" s="22"/>
      <c r="EJ1363" s="22"/>
      <c r="EK1363" s="22"/>
      <c r="EL1363" s="22"/>
      <c r="EM1363" s="22"/>
      <c r="EN1363" s="22"/>
      <c r="EO1363" s="22"/>
      <c r="EP1363" s="22"/>
      <c r="EQ1363" s="22"/>
      <c r="ER1363" s="22"/>
      <c r="ES1363" s="22"/>
      <c r="ET1363" s="22"/>
      <c r="EU1363" s="22"/>
      <c r="EV1363" s="22"/>
      <c r="EW1363" s="22"/>
      <c r="EX1363" s="22"/>
      <c r="EY1363" s="22"/>
      <c r="EZ1363" s="22"/>
      <c r="FA1363" s="22"/>
      <c r="FB1363" s="22"/>
      <c r="FC1363" s="22"/>
      <c r="FD1363" s="22"/>
      <c r="FE1363" s="22"/>
      <c r="FF1363" s="22"/>
      <c r="FG1363" s="22"/>
      <c r="FH1363" s="22"/>
      <c r="FI1363" s="22"/>
      <c r="FJ1363" s="22"/>
      <c r="FK1363" s="22"/>
      <c r="FL1363" s="22"/>
      <c r="FM1363" s="22"/>
      <c r="FN1363" s="22"/>
      <c r="FO1363" s="22"/>
      <c r="FP1363" s="22"/>
      <c r="FQ1363" s="22"/>
      <c r="FR1363" s="22"/>
      <c r="FS1363" s="22"/>
      <c r="FT1363" s="22"/>
      <c r="FU1363" s="22"/>
      <c r="FV1363" s="22"/>
      <c r="FW1363" s="22"/>
      <c r="FX1363" s="22"/>
      <c r="FY1363" s="22"/>
      <c r="FZ1363" s="22"/>
      <c r="GA1363" s="22"/>
      <c r="GB1363" s="22"/>
      <c r="GC1363" s="22"/>
      <c r="GD1363" s="22"/>
      <c r="GE1363" s="22"/>
      <c r="GF1363" s="22"/>
      <c r="GG1363" s="22"/>
      <c r="GH1363" s="22"/>
      <c r="GI1363" s="22"/>
      <c r="GJ1363" s="22"/>
      <c r="GK1363" s="22"/>
      <c r="GL1363" s="22"/>
      <c r="GM1363" s="22"/>
      <c r="GN1363" s="22"/>
      <c r="GO1363" s="22"/>
      <c r="GP1363" s="22"/>
      <c r="GQ1363" s="22"/>
      <c r="GR1363" s="22"/>
      <c r="GS1363" s="22"/>
      <c r="GT1363" s="22"/>
      <c r="GU1363" s="22"/>
      <c r="GV1363" s="22"/>
      <c r="GW1363" s="22"/>
      <c r="GX1363" s="22"/>
      <c r="GY1363" s="22"/>
      <c r="GZ1363" s="22"/>
      <c r="HA1363" s="22"/>
      <c r="HB1363" s="22"/>
      <c r="HC1363" s="22"/>
      <c r="HD1363" s="22"/>
      <c r="HE1363" s="22"/>
      <c r="HF1363" s="22"/>
      <c r="HG1363" s="22"/>
      <c r="HH1363" s="22"/>
      <c r="HI1363" s="22"/>
      <c r="HJ1363" s="22"/>
      <c r="HK1363" s="22"/>
      <c r="HL1363" s="22"/>
      <c r="HM1363" s="22"/>
      <c r="HN1363" s="22"/>
      <c r="HO1363" s="22"/>
      <c r="HP1363" s="22"/>
      <c r="HQ1363" s="22"/>
      <c r="HR1363" s="22"/>
      <c r="HS1363" s="22"/>
      <c r="HT1363" s="22"/>
      <c r="HU1363" s="22"/>
      <c r="HV1363" s="22"/>
      <c r="HW1363" s="22"/>
      <c r="HX1363" s="22"/>
      <c r="HY1363" s="22"/>
      <c r="HZ1363" s="22"/>
      <c r="IA1363" s="22"/>
      <c r="IB1363" s="22"/>
      <c r="IC1363" s="22"/>
      <c r="ID1363" s="22"/>
      <c r="IE1363" s="22"/>
      <c r="IF1363" s="22"/>
      <c r="IG1363" s="22"/>
      <c r="IH1363" s="22"/>
      <c r="II1363" s="22"/>
      <c r="IJ1363" s="22"/>
      <c r="IK1363" s="22"/>
      <c r="IL1363" s="22"/>
      <c r="IM1363" s="22"/>
      <c r="IN1363" s="22"/>
      <c r="IO1363" s="22"/>
    </row>
    <row r="1364" spans="1:249">
      <c r="A1364" s="32"/>
      <c r="B1364" s="22"/>
      <c r="C1364" s="22"/>
      <c r="D1364" s="22"/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3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  <c r="BG1364" s="22"/>
      <c r="BH1364" s="22"/>
      <c r="BI1364" s="22"/>
      <c r="BJ1364" s="22"/>
      <c r="BK1364" s="22"/>
      <c r="BL1364" s="22"/>
      <c r="BM1364" s="22"/>
      <c r="BN1364" s="22"/>
      <c r="BO1364" s="22"/>
      <c r="BP1364" s="22"/>
      <c r="BQ1364" s="22"/>
      <c r="BR1364" s="22"/>
      <c r="BS1364" s="22"/>
      <c r="BT1364" s="22"/>
      <c r="BU1364" s="22"/>
      <c r="BV1364" s="22"/>
      <c r="BW1364" s="22"/>
      <c r="BX1364" s="22"/>
      <c r="BY1364" s="22"/>
      <c r="BZ1364" s="22"/>
      <c r="CA1364" s="22"/>
      <c r="CB1364" s="22"/>
      <c r="CC1364" s="22"/>
      <c r="CD1364" s="22"/>
      <c r="CE1364" s="22"/>
      <c r="CF1364" s="22"/>
      <c r="CG1364" s="22"/>
      <c r="CH1364" s="22"/>
      <c r="CI1364" s="22"/>
      <c r="CJ1364" s="22"/>
      <c r="CK1364" s="22"/>
      <c r="CL1364" s="22"/>
      <c r="CM1364" s="22"/>
      <c r="CN1364" s="22"/>
      <c r="CO1364" s="22"/>
      <c r="CP1364" s="22"/>
      <c r="CQ1364" s="22"/>
      <c r="CR1364" s="22"/>
      <c r="CS1364" s="22"/>
      <c r="CT1364" s="22"/>
      <c r="CU1364" s="22"/>
      <c r="CV1364" s="22"/>
      <c r="CW1364" s="22"/>
      <c r="CX1364" s="22"/>
      <c r="CY1364" s="22"/>
      <c r="CZ1364" s="22"/>
      <c r="DA1364" s="22"/>
      <c r="DB1364" s="22"/>
      <c r="DC1364" s="22"/>
      <c r="DD1364" s="22"/>
      <c r="DE1364" s="22"/>
      <c r="DF1364" s="22"/>
      <c r="DG1364" s="22"/>
      <c r="DH1364" s="22"/>
      <c r="DI1364" s="22"/>
      <c r="DJ1364" s="22"/>
      <c r="DK1364" s="22"/>
      <c r="DL1364" s="22"/>
      <c r="DM1364" s="22"/>
      <c r="DN1364" s="22"/>
      <c r="DO1364" s="22"/>
      <c r="DP1364" s="22"/>
      <c r="DQ1364" s="22"/>
      <c r="DR1364" s="22"/>
      <c r="DS1364" s="22"/>
      <c r="DT1364" s="22"/>
      <c r="DU1364" s="22"/>
      <c r="DV1364" s="22"/>
      <c r="DW1364" s="22"/>
      <c r="DX1364" s="22"/>
      <c r="DY1364" s="22"/>
      <c r="DZ1364" s="22"/>
      <c r="EA1364" s="22"/>
      <c r="EB1364" s="22"/>
      <c r="EC1364" s="22"/>
      <c r="ED1364" s="22"/>
      <c r="EE1364" s="22"/>
      <c r="EF1364" s="22"/>
      <c r="EG1364" s="22"/>
      <c r="EH1364" s="22"/>
      <c r="EI1364" s="22"/>
      <c r="EJ1364" s="22"/>
      <c r="EK1364" s="22"/>
      <c r="EL1364" s="22"/>
      <c r="EM1364" s="22"/>
      <c r="EN1364" s="22"/>
      <c r="EO1364" s="22"/>
      <c r="EP1364" s="22"/>
      <c r="EQ1364" s="22"/>
      <c r="ER1364" s="22"/>
      <c r="ES1364" s="22"/>
      <c r="ET1364" s="22"/>
      <c r="EU1364" s="22"/>
      <c r="EV1364" s="22"/>
      <c r="EW1364" s="22"/>
      <c r="EX1364" s="22"/>
      <c r="EY1364" s="22"/>
      <c r="EZ1364" s="22"/>
      <c r="FA1364" s="22"/>
      <c r="FB1364" s="22"/>
      <c r="FC1364" s="22"/>
      <c r="FD1364" s="22"/>
      <c r="FE1364" s="22"/>
      <c r="FF1364" s="22"/>
      <c r="FG1364" s="22"/>
      <c r="FH1364" s="22"/>
      <c r="FI1364" s="22"/>
      <c r="FJ1364" s="22"/>
      <c r="FK1364" s="22"/>
      <c r="FL1364" s="22"/>
      <c r="FM1364" s="22"/>
      <c r="FN1364" s="22"/>
      <c r="FO1364" s="22"/>
      <c r="FP1364" s="22"/>
      <c r="FQ1364" s="22"/>
      <c r="FR1364" s="22"/>
      <c r="FS1364" s="22"/>
      <c r="FT1364" s="22"/>
      <c r="FU1364" s="22"/>
      <c r="FV1364" s="22"/>
      <c r="FW1364" s="22"/>
      <c r="FX1364" s="22"/>
      <c r="FY1364" s="22"/>
      <c r="FZ1364" s="22"/>
      <c r="GA1364" s="22"/>
      <c r="GB1364" s="22"/>
      <c r="GC1364" s="22"/>
      <c r="GD1364" s="22"/>
      <c r="GE1364" s="22"/>
      <c r="GF1364" s="22"/>
      <c r="GG1364" s="22"/>
      <c r="GH1364" s="22"/>
      <c r="GI1364" s="22"/>
      <c r="GJ1364" s="22"/>
      <c r="GK1364" s="22"/>
      <c r="GL1364" s="22"/>
      <c r="GM1364" s="22"/>
      <c r="GN1364" s="22"/>
      <c r="GO1364" s="22"/>
      <c r="GP1364" s="22"/>
      <c r="GQ1364" s="22"/>
      <c r="GR1364" s="22"/>
      <c r="GS1364" s="22"/>
      <c r="GT1364" s="22"/>
      <c r="GU1364" s="22"/>
      <c r="GV1364" s="22"/>
      <c r="GW1364" s="22"/>
      <c r="GX1364" s="22"/>
      <c r="GY1364" s="22"/>
      <c r="GZ1364" s="22"/>
      <c r="HA1364" s="22"/>
      <c r="HB1364" s="22"/>
      <c r="HC1364" s="22"/>
      <c r="HD1364" s="22"/>
      <c r="HE1364" s="22"/>
      <c r="HF1364" s="22"/>
      <c r="HG1364" s="22"/>
      <c r="HH1364" s="22"/>
      <c r="HI1364" s="22"/>
      <c r="HJ1364" s="22"/>
      <c r="HK1364" s="22"/>
      <c r="HL1364" s="22"/>
      <c r="HM1364" s="22"/>
      <c r="HN1364" s="22"/>
      <c r="HO1364" s="22"/>
      <c r="HP1364" s="22"/>
      <c r="HQ1364" s="22"/>
      <c r="HR1364" s="22"/>
      <c r="HS1364" s="22"/>
      <c r="HT1364" s="22"/>
      <c r="HU1364" s="22"/>
      <c r="HV1364" s="22"/>
      <c r="HW1364" s="22"/>
      <c r="HX1364" s="22"/>
      <c r="HY1364" s="22"/>
      <c r="HZ1364" s="22"/>
      <c r="IA1364" s="22"/>
      <c r="IB1364" s="22"/>
      <c r="IC1364" s="22"/>
      <c r="ID1364" s="22"/>
      <c r="IE1364" s="22"/>
      <c r="IF1364" s="22"/>
      <c r="IG1364" s="22"/>
      <c r="IH1364" s="22"/>
      <c r="II1364" s="22"/>
      <c r="IJ1364" s="22"/>
      <c r="IK1364" s="22"/>
      <c r="IL1364" s="22"/>
      <c r="IM1364" s="22"/>
      <c r="IN1364" s="22"/>
      <c r="IO1364" s="22"/>
    </row>
    <row r="1365" spans="1:249">
      <c r="A1365" s="32"/>
      <c r="B1365" s="22"/>
      <c r="C1365" s="22"/>
      <c r="D1365" s="22"/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3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2"/>
      <c r="CB1365" s="22"/>
      <c r="CC1365" s="22"/>
      <c r="CD1365" s="22"/>
      <c r="CE1365" s="22"/>
      <c r="CF1365" s="22"/>
      <c r="CG1365" s="22"/>
      <c r="CH1365" s="22"/>
      <c r="CI1365" s="22"/>
      <c r="CJ1365" s="22"/>
      <c r="CK1365" s="22"/>
      <c r="CL1365" s="22"/>
      <c r="CM1365" s="22"/>
      <c r="CN1365" s="22"/>
      <c r="CO1365" s="22"/>
      <c r="CP1365" s="22"/>
      <c r="CQ1365" s="22"/>
      <c r="CR1365" s="22"/>
      <c r="CS1365" s="22"/>
      <c r="CT1365" s="22"/>
      <c r="CU1365" s="22"/>
      <c r="CV1365" s="22"/>
      <c r="CW1365" s="22"/>
      <c r="CX1365" s="22"/>
      <c r="CY1365" s="22"/>
      <c r="CZ1365" s="22"/>
      <c r="DA1365" s="22"/>
      <c r="DB1365" s="22"/>
      <c r="DC1365" s="22"/>
      <c r="DD1365" s="22"/>
      <c r="DE1365" s="22"/>
      <c r="DF1365" s="22"/>
      <c r="DG1365" s="22"/>
      <c r="DH1365" s="22"/>
      <c r="DI1365" s="22"/>
      <c r="DJ1365" s="22"/>
      <c r="DK1365" s="22"/>
      <c r="DL1365" s="22"/>
      <c r="DM1365" s="22"/>
      <c r="DN1365" s="22"/>
      <c r="DO1365" s="22"/>
      <c r="DP1365" s="22"/>
      <c r="DQ1365" s="22"/>
      <c r="DR1365" s="22"/>
      <c r="DS1365" s="22"/>
      <c r="DT1365" s="22"/>
      <c r="DU1365" s="22"/>
      <c r="DV1365" s="22"/>
      <c r="DW1365" s="22"/>
      <c r="DX1365" s="22"/>
      <c r="DY1365" s="22"/>
      <c r="DZ1365" s="22"/>
      <c r="EA1365" s="22"/>
      <c r="EB1365" s="22"/>
      <c r="EC1365" s="22"/>
      <c r="ED1365" s="22"/>
      <c r="EE1365" s="22"/>
      <c r="EF1365" s="22"/>
      <c r="EG1365" s="22"/>
      <c r="EH1365" s="22"/>
      <c r="EI1365" s="22"/>
      <c r="EJ1365" s="22"/>
      <c r="EK1365" s="22"/>
      <c r="EL1365" s="22"/>
      <c r="EM1365" s="22"/>
      <c r="EN1365" s="22"/>
      <c r="EO1365" s="22"/>
      <c r="EP1365" s="22"/>
      <c r="EQ1365" s="22"/>
      <c r="ER1365" s="22"/>
      <c r="ES1365" s="22"/>
      <c r="ET1365" s="22"/>
      <c r="EU1365" s="22"/>
      <c r="EV1365" s="22"/>
      <c r="EW1365" s="22"/>
      <c r="EX1365" s="22"/>
      <c r="EY1365" s="22"/>
      <c r="EZ1365" s="22"/>
      <c r="FA1365" s="22"/>
      <c r="FB1365" s="22"/>
      <c r="FC1365" s="22"/>
      <c r="FD1365" s="22"/>
      <c r="FE1365" s="22"/>
      <c r="FF1365" s="22"/>
      <c r="FG1365" s="22"/>
      <c r="FH1365" s="22"/>
      <c r="FI1365" s="22"/>
      <c r="FJ1365" s="22"/>
      <c r="FK1365" s="22"/>
      <c r="FL1365" s="22"/>
      <c r="FM1365" s="22"/>
      <c r="FN1365" s="22"/>
      <c r="FO1365" s="22"/>
      <c r="FP1365" s="22"/>
      <c r="FQ1365" s="22"/>
      <c r="FR1365" s="22"/>
      <c r="FS1365" s="22"/>
      <c r="FT1365" s="22"/>
      <c r="FU1365" s="22"/>
      <c r="FV1365" s="22"/>
      <c r="FW1365" s="22"/>
      <c r="FX1365" s="22"/>
      <c r="FY1365" s="22"/>
      <c r="FZ1365" s="22"/>
      <c r="GA1365" s="22"/>
      <c r="GB1365" s="22"/>
      <c r="GC1365" s="22"/>
      <c r="GD1365" s="22"/>
      <c r="GE1365" s="22"/>
      <c r="GF1365" s="22"/>
      <c r="GG1365" s="22"/>
      <c r="GH1365" s="22"/>
      <c r="GI1365" s="22"/>
      <c r="GJ1365" s="22"/>
      <c r="GK1365" s="22"/>
      <c r="GL1365" s="22"/>
      <c r="GM1365" s="22"/>
      <c r="GN1365" s="22"/>
      <c r="GO1365" s="22"/>
      <c r="GP1365" s="22"/>
      <c r="GQ1365" s="22"/>
      <c r="GR1365" s="22"/>
      <c r="GS1365" s="22"/>
      <c r="GT1365" s="22"/>
      <c r="GU1365" s="22"/>
      <c r="GV1365" s="22"/>
      <c r="GW1365" s="22"/>
      <c r="GX1365" s="22"/>
      <c r="GY1365" s="22"/>
      <c r="GZ1365" s="22"/>
      <c r="HA1365" s="22"/>
      <c r="HB1365" s="22"/>
      <c r="HC1365" s="22"/>
      <c r="HD1365" s="22"/>
      <c r="HE1365" s="22"/>
      <c r="HF1365" s="22"/>
      <c r="HG1365" s="22"/>
      <c r="HH1365" s="22"/>
      <c r="HI1365" s="22"/>
      <c r="HJ1365" s="22"/>
      <c r="HK1365" s="22"/>
      <c r="HL1365" s="22"/>
      <c r="HM1365" s="22"/>
      <c r="HN1365" s="22"/>
      <c r="HO1365" s="22"/>
      <c r="HP1365" s="22"/>
      <c r="HQ1365" s="22"/>
      <c r="HR1365" s="22"/>
      <c r="HS1365" s="22"/>
      <c r="HT1365" s="22"/>
      <c r="HU1365" s="22"/>
      <c r="HV1365" s="22"/>
      <c r="HW1365" s="22"/>
      <c r="HX1365" s="22"/>
      <c r="HY1365" s="22"/>
      <c r="HZ1365" s="22"/>
      <c r="IA1365" s="22"/>
      <c r="IB1365" s="22"/>
      <c r="IC1365" s="22"/>
      <c r="ID1365" s="22"/>
      <c r="IE1365" s="22"/>
      <c r="IF1365" s="22"/>
      <c r="IG1365" s="22"/>
      <c r="IH1365" s="22"/>
      <c r="II1365" s="22"/>
      <c r="IJ1365" s="22"/>
      <c r="IK1365" s="22"/>
      <c r="IL1365" s="22"/>
      <c r="IM1365" s="22"/>
      <c r="IN1365" s="22"/>
      <c r="IO1365" s="22"/>
    </row>
    <row r="1366" spans="1:249">
      <c r="A1366" s="32"/>
      <c r="B1366" s="22"/>
      <c r="C1366" s="22"/>
      <c r="D1366" s="22"/>
      <c r="E1366" s="22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2"/>
      <c r="CB1366" s="22"/>
      <c r="CC1366" s="22"/>
      <c r="CD1366" s="22"/>
      <c r="CE1366" s="22"/>
      <c r="CF1366" s="22"/>
      <c r="CG1366" s="22"/>
      <c r="CH1366" s="22"/>
      <c r="CI1366" s="22"/>
      <c r="CJ1366" s="22"/>
      <c r="CK1366" s="22"/>
      <c r="CL1366" s="22"/>
      <c r="CM1366" s="22"/>
      <c r="CN1366" s="22"/>
      <c r="CO1366" s="22"/>
      <c r="CP1366" s="22"/>
      <c r="CQ1366" s="22"/>
      <c r="CR1366" s="22"/>
      <c r="CS1366" s="22"/>
      <c r="CT1366" s="22"/>
      <c r="CU1366" s="22"/>
      <c r="CV1366" s="22"/>
      <c r="CW1366" s="22"/>
      <c r="CX1366" s="22"/>
      <c r="CY1366" s="22"/>
      <c r="CZ1366" s="22"/>
      <c r="DA1366" s="22"/>
      <c r="DB1366" s="22"/>
      <c r="DC1366" s="22"/>
      <c r="DD1366" s="22"/>
      <c r="DE1366" s="22"/>
      <c r="DF1366" s="22"/>
      <c r="DG1366" s="22"/>
      <c r="DH1366" s="22"/>
      <c r="DI1366" s="22"/>
      <c r="DJ1366" s="22"/>
      <c r="DK1366" s="22"/>
      <c r="DL1366" s="22"/>
      <c r="DM1366" s="22"/>
      <c r="DN1366" s="22"/>
      <c r="DO1366" s="22"/>
      <c r="DP1366" s="22"/>
      <c r="DQ1366" s="22"/>
      <c r="DR1366" s="22"/>
      <c r="DS1366" s="22"/>
      <c r="DT1366" s="22"/>
      <c r="DU1366" s="22"/>
      <c r="DV1366" s="22"/>
      <c r="DW1366" s="22"/>
      <c r="DX1366" s="22"/>
      <c r="DY1366" s="22"/>
      <c r="DZ1366" s="22"/>
      <c r="EA1366" s="22"/>
      <c r="EB1366" s="22"/>
      <c r="EC1366" s="22"/>
      <c r="ED1366" s="22"/>
      <c r="EE1366" s="22"/>
      <c r="EF1366" s="22"/>
      <c r="EG1366" s="22"/>
      <c r="EH1366" s="22"/>
      <c r="EI1366" s="22"/>
      <c r="EJ1366" s="22"/>
      <c r="EK1366" s="22"/>
      <c r="EL1366" s="22"/>
      <c r="EM1366" s="22"/>
      <c r="EN1366" s="22"/>
      <c r="EO1366" s="22"/>
      <c r="EP1366" s="22"/>
      <c r="EQ1366" s="22"/>
      <c r="ER1366" s="22"/>
      <c r="ES1366" s="22"/>
      <c r="ET1366" s="22"/>
      <c r="EU1366" s="22"/>
      <c r="EV1366" s="22"/>
      <c r="EW1366" s="22"/>
      <c r="EX1366" s="22"/>
      <c r="EY1366" s="22"/>
      <c r="EZ1366" s="22"/>
      <c r="FA1366" s="22"/>
      <c r="FB1366" s="22"/>
      <c r="FC1366" s="22"/>
      <c r="FD1366" s="22"/>
      <c r="FE1366" s="22"/>
      <c r="FF1366" s="22"/>
      <c r="FG1366" s="22"/>
      <c r="FH1366" s="22"/>
      <c r="FI1366" s="22"/>
      <c r="FJ1366" s="22"/>
      <c r="FK1366" s="22"/>
      <c r="FL1366" s="22"/>
      <c r="FM1366" s="22"/>
      <c r="FN1366" s="22"/>
      <c r="FO1366" s="22"/>
      <c r="FP1366" s="22"/>
      <c r="FQ1366" s="22"/>
      <c r="FR1366" s="22"/>
      <c r="FS1366" s="22"/>
      <c r="FT1366" s="22"/>
      <c r="FU1366" s="22"/>
      <c r="FV1366" s="22"/>
      <c r="FW1366" s="22"/>
      <c r="FX1366" s="22"/>
      <c r="FY1366" s="22"/>
      <c r="FZ1366" s="22"/>
      <c r="GA1366" s="22"/>
      <c r="GB1366" s="22"/>
      <c r="GC1366" s="22"/>
      <c r="GD1366" s="22"/>
      <c r="GE1366" s="22"/>
      <c r="GF1366" s="22"/>
      <c r="GG1366" s="22"/>
      <c r="GH1366" s="22"/>
      <c r="GI1366" s="22"/>
      <c r="GJ1366" s="22"/>
      <c r="GK1366" s="22"/>
      <c r="GL1366" s="22"/>
      <c r="GM1366" s="22"/>
      <c r="GN1366" s="22"/>
      <c r="GO1366" s="22"/>
      <c r="GP1366" s="22"/>
      <c r="GQ1366" s="22"/>
      <c r="GR1366" s="22"/>
      <c r="GS1366" s="22"/>
      <c r="GT1366" s="22"/>
      <c r="GU1366" s="22"/>
      <c r="GV1366" s="22"/>
      <c r="GW1366" s="22"/>
      <c r="GX1366" s="22"/>
      <c r="GY1366" s="22"/>
      <c r="GZ1366" s="22"/>
      <c r="HA1366" s="22"/>
      <c r="HB1366" s="22"/>
      <c r="HC1366" s="22"/>
      <c r="HD1366" s="22"/>
      <c r="HE1366" s="22"/>
      <c r="HF1366" s="22"/>
      <c r="HG1366" s="22"/>
      <c r="HH1366" s="22"/>
      <c r="HI1366" s="22"/>
      <c r="HJ1366" s="22"/>
      <c r="HK1366" s="22"/>
      <c r="HL1366" s="22"/>
      <c r="HM1366" s="22"/>
      <c r="HN1366" s="22"/>
      <c r="HO1366" s="22"/>
      <c r="HP1366" s="22"/>
      <c r="HQ1366" s="22"/>
      <c r="HR1366" s="22"/>
      <c r="HS1366" s="22"/>
      <c r="HT1366" s="22"/>
      <c r="HU1366" s="22"/>
      <c r="HV1366" s="22"/>
      <c r="HW1366" s="22"/>
      <c r="HX1366" s="22"/>
      <c r="HY1366" s="22"/>
      <c r="HZ1366" s="22"/>
      <c r="IA1366" s="22"/>
      <c r="IB1366" s="22"/>
      <c r="IC1366" s="22"/>
      <c r="ID1366" s="22"/>
      <c r="IE1366" s="22"/>
      <c r="IF1366" s="22"/>
      <c r="IG1366" s="22"/>
      <c r="IH1366" s="22"/>
      <c r="II1366" s="22"/>
      <c r="IJ1366" s="22"/>
      <c r="IK1366" s="22"/>
      <c r="IL1366" s="22"/>
      <c r="IM1366" s="22"/>
      <c r="IN1366" s="22"/>
      <c r="IO1366" s="22"/>
    </row>
  </sheetData>
  <sheetProtection algorithmName="SHA-512" hashValue="BZr2ZhiH7SE6IQ6vucrTp+vLa2qRxHFUSiwFVaL8uwnUbvPl9cSffrzj18/ovwp6bJUnnxf1+GAsygf7iKPCaQ==" saltValue="aanj5FxcFU78YJ+zIfyUdQ==" spinCount="100000" sheet="1" objects="1" scenarios="1" selectLockedCells="1"/>
  <dataConsolidate/>
  <mergeCells count="157">
    <mergeCell ref="R79:R81"/>
    <mergeCell ref="B79:B81"/>
    <mergeCell ref="O70:P70"/>
    <mergeCell ref="C71:H71"/>
    <mergeCell ref="J71:M71"/>
    <mergeCell ref="O81:P81"/>
    <mergeCell ref="J72:M72"/>
    <mergeCell ref="J76:M76"/>
    <mergeCell ref="O76:P76"/>
    <mergeCell ref="J77:M77"/>
    <mergeCell ref="C76:H76"/>
    <mergeCell ref="J78:M78"/>
    <mergeCell ref="O78:P78"/>
    <mergeCell ref="J70:M70"/>
    <mergeCell ref="O77:P77"/>
    <mergeCell ref="R70:R72"/>
    <mergeCell ref="R73:R75"/>
    <mergeCell ref="R76:R78"/>
    <mergeCell ref="D59:M59"/>
    <mergeCell ref="D60:M60"/>
    <mergeCell ref="D61:M61"/>
    <mergeCell ref="N59:T61"/>
    <mergeCell ref="C45:D45"/>
    <mergeCell ref="A2:F2"/>
    <mergeCell ref="G2:M2"/>
    <mergeCell ref="R65:R66"/>
    <mergeCell ref="R67:R69"/>
    <mergeCell ref="O67:P67"/>
    <mergeCell ref="J69:M69"/>
    <mergeCell ref="O69:P69"/>
    <mergeCell ref="S67:W81"/>
    <mergeCell ref="C43:D43"/>
    <mergeCell ref="C50:D50"/>
    <mergeCell ref="E27:N27"/>
    <mergeCell ref="Q65:Q66"/>
    <mergeCell ref="Q67:Q69"/>
    <mergeCell ref="Q70:Q72"/>
    <mergeCell ref="Q73:Q75"/>
    <mergeCell ref="Q76:Q78"/>
    <mergeCell ref="Q79:Q81"/>
    <mergeCell ref="D31:L31"/>
    <mergeCell ref="C55:D55"/>
    <mergeCell ref="N83:P83"/>
    <mergeCell ref="B76:B78"/>
    <mergeCell ref="O75:P75"/>
    <mergeCell ref="C80:H80"/>
    <mergeCell ref="J80:M80"/>
    <mergeCell ref="O80:P80"/>
    <mergeCell ref="O73:P73"/>
    <mergeCell ref="O79:P79"/>
    <mergeCell ref="C70:H70"/>
    <mergeCell ref="O72:P72"/>
    <mergeCell ref="O74:P74"/>
    <mergeCell ref="O71:P71"/>
    <mergeCell ref="C79:H79"/>
    <mergeCell ref="I83:M83"/>
    <mergeCell ref="J81:M81"/>
    <mergeCell ref="J79:M79"/>
    <mergeCell ref="C73:H73"/>
    <mergeCell ref="B122:S122"/>
    <mergeCell ref="E57:O57"/>
    <mergeCell ref="C118:P119"/>
    <mergeCell ref="B118:B119"/>
    <mergeCell ref="A118:A119"/>
    <mergeCell ref="C82:H83"/>
    <mergeCell ref="B103:B104"/>
    <mergeCell ref="C103:D104"/>
    <mergeCell ref="B107:B108"/>
    <mergeCell ref="C107:D108"/>
    <mergeCell ref="C75:H75"/>
    <mergeCell ref="J75:M75"/>
    <mergeCell ref="C89:D89"/>
    <mergeCell ref="I82:M82"/>
    <mergeCell ref="N82:P82"/>
    <mergeCell ref="C81:H81"/>
    <mergeCell ref="S103:T103"/>
    <mergeCell ref="S107:T107"/>
    <mergeCell ref="A85:A86"/>
    <mergeCell ref="A88:A89"/>
    <mergeCell ref="D116:M116"/>
    <mergeCell ref="C77:H77"/>
    <mergeCell ref="C78:H78"/>
    <mergeCell ref="B121:S121"/>
    <mergeCell ref="A93:A94"/>
    <mergeCell ref="A105:A106"/>
    <mergeCell ref="C86:D86"/>
    <mergeCell ref="C85:D85"/>
    <mergeCell ref="C110:D110"/>
    <mergeCell ref="C88:D88"/>
    <mergeCell ref="B93:B94"/>
    <mergeCell ref="C96:D96"/>
    <mergeCell ref="C97:D97"/>
    <mergeCell ref="C91:D91"/>
    <mergeCell ref="C93:M94"/>
    <mergeCell ref="A96:A97"/>
    <mergeCell ref="A99:A100"/>
    <mergeCell ref="C99:D99"/>
    <mergeCell ref="C100:D100"/>
    <mergeCell ref="C105:D106"/>
    <mergeCell ref="E106:R106"/>
    <mergeCell ref="S105:T105"/>
    <mergeCell ref="A103:A104"/>
    <mergeCell ref="A107:A108"/>
    <mergeCell ref="B105:B106"/>
    <mergeCell ref="D1:O1"/>
    <mergeCell ref="E17:O18"/>
    <mergeCell ref="I65:M66"/>
    <mergeCell ref="B67:B69"/>
    <mergeCell ref="B70:B72"/>
    <mergeCell ref="C72:H72"/>
    <mergeCell ref="J67:M67"/>
    <mergeCell ref="C67:H67"/>
    <mergeCell ref="C68:H68"/>
    <mergeCell ref="C69:H69"/>
    <mergeCell ref="B65:B66"/>
    <mergeCell ref="C65:H66"/>
    <mergeCell ref="J68:M68"/>
    <mergeCell ref="C8:M8"/>
    <mergeCell ref="C9:M9"/>
    <mergeCell ref="C15:E15"/>
    <mergeCell ref="D4:N4"/>
    <mergeCell ref="C13:D13"/>
    <mergeCell ref="C37:D37"/>
    <mergeCell ref="C41:D41"/>
    <mergeCell ref="E20:F20"/>
    <mergeCell ref="E26:F26"/>
    <mergeCell ref="C47:G47"/>
    <mergeCell ref="C39:L39"/>
    <mergeCell ref="G26:H26"/>
    <mergeCell ref="E22:F22"/>
    <mergeCell ref="E24:F24"/>
    <mergeCell ref="E25:F25"/>
    <mergeCell ref="I26:O26"/>
    <mergeCell ref="D17:D18"/>
    <mergeCell ref="I20:J20"/>
    <mergeCell ref="A65:A66"/>
    <mergeCell ref="A17:A18"/>
    <mergeCell ref="B73:B75"/>
    <mergeCell ref="E28:N28"/>
    <mergeCell ref="C63:H63"/>
    <mergeCell ref="O68:P68"/>
    <mergeCell ref="N65:P66"/>
    <mergeCell ref="B17:B18"/>
    <mergeCell ref="C17:C18"/>
    <mergeCell ref="J73:M73"/>
    <mergeCell ref="C74:H74"/>
    <mergeCell ref="J74:M74"/>
    <mergeCell ref="E55:G55"/>
    <mergeCell ref="C57:D57"/>
    <mergeCell ref="C52:G52"/>
    <mergeCell ref="A20:A21"/>
    <mergeCell ref="B20:B21"/>
    <mergeCell ref="C20:C21"/>
    <mergeCell ref="D20:D21"/>
    <mergeCell ref="I22:J22"/>
    <mergeCell ref="I24:J24"/>
    <mergeCell ref="I25:J25"/>
  </mergeCells>
  <phoneticPr fontId="2"/>
  <conditionalFormatting sqref="I55">
    <cfRule type="cellIs" dxfId="1" priority="1" operator="lessThan">
      <formula>0</formula>
    </cfRule>
  </conditionalFormatting>
  <pageMargins left="0.47" right="0.25" top="0.75" bottom="0.52" header="0.3" footer="0.3"/>
  <pageSetup paperSize="8" scale="7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xr:uid="{00000000-0002-0000-0300-000000000000}">
          <x14:formula1>
            <xm:f>DDリスト!$H$2:$H$4</xm:f>
          </x14:formula1>
          <xm:sqref>C112</xm:sqref>
        </x14:dataValidation>
        <x14:dataValidation type="list" allowBlank="1" showInputMessage="1" showErrorMessage="1" xr:uid="{00000000-0002-0000-0300-000001000000}">
          <x14:formula1>
            <xm:f>DDリスト!$I$2:$I$4</xm:f>
          </x14:formula1>
          <xm:sqref>C114</xm:sqref>
        </x14:dataValidation>
        <x14:dataValidation type="list" allowBlank="1" showInputMessage="1" showErrorMessage="1" xr:uid="{00000000-0002-0000-0300-000002000000}">
          <x14:formula1>
            <xm:f>DDリスト!$K$2:$K$4</xm:f>
          </x14:formula1>
          <xm:sqref>C116</xm:sqref>
        </x14:dataValidation>
        <x14:dataValidation type="list" allowBlank="1" showInputMessage="1" showErrorMessage="1" xr:uid="{00000000-0002-0000-0300-000003000000}">
          <x14:formula1>
            <xm:f>DDリスト!$G$2:$G$7</xm:f>
          </x14:formula1>
          <xm:sqref>C110:D110</xm:sqref>
        </x14:dataValidation>
        <x14:dataValidation type="list" allowBlank="1" showInputMessage="1" showErrorMessage="1" xr:uid="{00000000-0002-0000-0300-000004000000}">
          <x14:formula1>
            <xm:f>DDリスト!$N$2:$N$6</xm:f>
          </x14:formula1>
          <xm:sqref>C57</xm:sqref>
        </x14:dataValidation>
        <x14:dataValidation type="list" allowBlank="1" showInputMessage="1" showErrorMessage="1" xr:uid="{0A088DEB-4035-4B1A-A83F-6422BFABF51A}">
          <x14:formula1>
            <xm:f>DDリスト!$U$2:$U$4</xm:f>
          </x14:formula1>
          <xm:sqref>R67:R81</xm:sqref>
        </x14:dataValidation>
        <x14:dataValidation type="list" allowBlank="1" showInputMessage="1" showErrorMessage="1" xr:uid="{00000000-0002-0000-0300-000008000000}">
          <x14:formula1>
            <xm:f>DDリスト!$Q$2:$Q$4</xm:f>
          </x14:formula1>
          <xm:sqref>C31</xm:sqref>
        </x14:dataValidation>
        <x14:dataValidation type="list" allowBlank="1" showInputMessage="1" showErrorMessage="1" xr:uid="{00000000-0002-0000-0300-000009000000}">
          <x14:formula1>
            <xm:f>DDリスト!$D$2:$D$14</xm:f>
          </x14:formula1>
          <xm:sqref>C63:H63</xm:sqref>
        </x14:dataValidation>
        <x14:dataValidation type="list" allowBlank="1" showInputMessage="1" showErrorMessage="1" xr:uid="{382242F6-24FD-4629-A293-1A64CE1C8CF8}">
          <x14:formula1>
            <xm:f>DDリスト!$T$2:$T$15</xm:f>
          </x14:formula1>
          <xm:sqref>Q67:Q81</xm:sqref>
        </x14:dataValidation>
        <x14:dataValidation type="list" allowBlank="1" showInputMessage="1" showErrorMessage="1" xr:uid="{8DD4522F-F4D2-4A16-8358-A2977E91EC74}">
          <x14:formula1>
            <xm:f>DDリスト!$A$2:$A$8</xm:f>
          </x14:formula1>
          <xm:sqref>C11</xm:sqref>
        </x14:dataValidation>
        <x14:dataValidation type="list" allowBlank="1" showInputMessage="1" showErrorMessage="1" xr:uid="{9E0CEF21-2598-4EE3-93B9-3F93E6F7CF27}">
          <x14:formula1>
            <xm:f>DDリスト!$D$24:$D$33</xm:f>
          </x14:formula1>
          <xm:sqref>C15:E15</xm:sqref>
        </x14:dataValidation>
        <x14:dataValidation type="list" allowBlank="1" showInputMessage="1" showErrorMessage="1" xr:uid="{2C264032-CD5E-4476-9826-01BB31A3EDB1}">
          <x14:formula1>
            <xm:f>DDリスト!$C$2:$C$8</xm:f>
          </x14:formula1>
          <xm:sqref>C20:C21</xm:sqref>
        </x14:dataValidation>
        <x14:dataValidation type="list" allowBlank="1" showInputMessage="1" showErrorMessage="1" xr:uid="{1D678517-B57B-42F8-9B0E-77EC1D88B9DD}">
          <x14:formula1>
            <xm:f>DDリスト!$L$2:$L$8</xm:f>
          </x14:formula1>
          <xm:sqref>C55:D55</xm:sqref>
        </x14:dataValidation>
        <x14:dataValidation type="list" allowBlank="1" showInputMessage="1" showErrorMessage="1" xr:uid="{75291FD8-0E74-4DCE-8A92-AED9CFF97029}">
          <x14:formula1>
            <xm:f>DDリスト!$R$2:$R$6</xm:f>
          </x14:formula1>
          <xm:sqref>C91:D91</xm:sqref>
        </x14:dataValidation>
        <x14:dataValidation type="list" allowBlank="1" showInputMessage="1" showErrorMessage="1" xr:uid="{E9DCC93F-5736-45F5-8D7E-C9CA38B78CCE}">
          <x14:formula1>
            <xm:f>DDリスト!$M$2:$M$7</xm:f>
          </x14:formula1>
          <xm:sqref>E55:G55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  <pageSetUpPr fitToPage="1"/>
  </sheetPr>
  <dimension ref="B1:CH165"/>
  <sheetViews>
    <sheetView showGridLines="0" view="pageBreakPreview" zoomScaleNormal="80" zoomScaleSheetLayoutView="100" workbookViewId="0">
      <selection activeCell="E8" sqref="E8:I8"/>
    </sheetView>
  </sheetViews>
  <sheetFormatPr defaultColWidth="9" defaultRowHeight="12.75"/>
  <cols>
    <col min="1" max="1" width="1" style="5" customWidth="1"/>
    <col min="2" max="2" width="14.59765625" style="5" customWidth="1"/>
    <col min="3" max="3" width="18.59765625" style="5" customWidth="1"/>
    <col min="4" max="4" width="14.86328125" style="5" customWidth="1"/>
    <col min="5" max="5" width="13" style="5" customWidth="1"/>
    <col min="6" max="6" width="9" style="5"/>
    <col min="7" max="7" width="14.265625" style="5" customWidth="1"/>
    <col min="8" max="8" width="9" style="5"/>
    <col min="9" max="9" width="15" style="5" customWidth="1"/>
    <col min="10" max="10" width="1.1328125" style="5" customWidth="1"/>
    <col min="11" max="16384" width="9" style="5"/>
  </cols>
  <sheetData>
    <row r="1" spans="2:56" ht="18" thickBot="1">
      <c r="B1" s="103" t="s">
        <v>234</v>
      </c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</row>
    <row r="2" spans="2:56" ht="43.5" customHeight="1">
      <c r="B2" s="389" t="str">
        <f>大会基本情報!C4&amp;"参加申込書"</f>
        <v>第77回全日本合唱コンクール宮城県大会参加申込書</v>
      </c>
      <c r="C2" s="389"/>
      <c r="D2" s="389"/>
      <c r="E2" s="389"/>
      <c r="F2" s="389"/>
      <c r="G2" s="389"/>
      <c r="H2" s="389"/>
      <c r="I2" s="389"/>
      <c r="K2" s="1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3.75" customHeight="1" thickBot="1">
      <c r="B3" s="10"/>
      <c r="C3" s="10"/>
      <c r="D3" s="10"/>
      <c r="E3" s="10"/>
      <c r="F3" s="10"/>
      <c r="G3" s="10"/>
      <c r="H3" s="6"/>
      <c r="I3" s="14"/>
      <c r="K3" s="1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6.5" customHeight="1">
      <c r="B4" s="11" t="s">
        <v>31</v>
      </c>
      <c r="C4" s="359">
        <f>IF(⑨DATA集計シート!B3="","",⑨DATA集計シート!B3)</f>
        <v>0</v>
      </c>
      <c r="D4" s="360"/>
      <c r="E4" s="360"/>
      <c r="F4" s="360"/>
      <c r="G4" s="361"/>
      <c r="H4" s="367" t="s">
        <v>180</v>
      </c>
      <c r="I4" s="369"/>
      <c r="K4" s="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27.75" customHeight="1" thickBot="1">
      <c r="B5" s="7" t="s">
        <v>30</v>
      </c>
      <c r="C5" s="362">
        <f>IF(⑨DATA集計シート!B4="","",⑨DATA集計シート!B4)</f>
        <v>0</v>
      </c>
      <c r="D5" s="363"/>
      <c r="E5" s="363"/>
      <c r="F5" s="363"/>
      <c r="G5" s="364"/>
      <c r="H5" s="368"/>
      <c r="I5" s="370"/>
      <c r="K5" s="1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22.5" customHeight="1">
      <c r="B6" s="442" t="s">
        <v>127</v>
      </c>
      <c r="C6" s="444" t="str">
        <f>⑨DATA集計シート!B9</f>
        <v/>
      </c>
      <c r="D6" s="446" t="s">
        <v>179</v>
      </c>
      <c r="E6" s="100">
        <f>⑨DATA集計シート!B7</f>
        <v>0</v>
      </c>
      <c r="F6" s="142" t="s">
        <v>123</v>
      </c>
      <c r="G6" s="377" t="s">
        <v>387</v>
      </c>
      <c r="H6" s="387" t="s">
        <v>259</v>
      </c>
      <c r="I6" s="385">
        <f>IF(C6="",0,(C6*E6)+(C6*E7)+大会基本情報!C23)</f>
        <v>0</v>
      </c>
      <c r="K6" s="1"/>
      <c r="L6" s="16"/>
      <c r="M6" s="16"/>
      <c r="N6" s="441"/>
      <c r="O6" s="441"/>
      <c r="P6" s="441"/>
      <c r="Q6" s="16"/>
      <c r="R6" s="16"/>
      <c r="S6" s="16"/>
      <c r="T6" s="16"/>
      <c r="U6" s="16"/>
      <c r="V6" s="16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2:56" ht="22.5" customHeight="1" thickBot="1">
      <c r="B7" s="443"/>
      <c r="C7" s="445"/>
      <c r="D7" s="447"/>
      <c r="E7" s="99" t="str">
        <f>⑨DATA集計シート!B8</f>
        <v/>
      </c>
      <c r="F7" s="143" t="s">
        <v>123</v>
      </c>
      <c r="G7" s="378"/>
      <c r="H7" s="388"/>
      <c r="I7" s="386"/>
      <c r="K7" s="1"/>
      <c r="L7" s="16"/>
      <c r="M7" s="16"/>
      <c r="N7" s="81"/>
      <c r="O7" s="81"/>
      <c r="P7" s="81"/>
      <c r="Q7" s="16"/>
      <c r="R7" s="16"/>
      <c r="S7" s="16"/>
      <c r="T7" s="16"/>
      <c r="U7" s="16"/>
      <c r="V7" s="16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2:56" ht="30" customHeight="1" thickBot="1">
      <c r="B8" s="108" t="s">
        <v>141</v>
      </c>
      <c r="C8" s="448">
        <f>⑨DATA集計シート!B11</f>
        <v>0</v>
      </c>
      <c r="D8" s="449"/>
      <c r="E8" s="460" t="str">
        <f>IF(C8="未納","　→参加負担金納入後に申込書を送信してください。","")</f>
        <v/>
      </c>
      <c r="F8" s="461"/>
      <c r="G8" s="461"/>
      <c r="H8" s="461"/>
      <c r="I8" s="462"/>
      <c r="K8" s="1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2:56" ht="30" customHeight="1" thickBot="1">
      <c r="B9" s="8" t="s">
        <v>125</v>
      </c>
      <c r="C9" s="402">
        <f>⑨DATA集計シート!B2</f>
        <v>0</v>
      </c>
      <c r="D9" s="403"/>
      <c r="E9" s="42" t="s">
        <v>126</v>
      </c>
      <c r="F9" s="404" t="str">
        <f>IF(⑨DATA集計シート!B27="","",⑨DATA集計シート!B27)</f>
        <v/>
      </c>
      <c r="G9" s="405"/>
      <c r="H9" s="405"/>
      <c r="I9" s="406"/>
      <c r="K9" s="1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spans="2:56" ht="13.5" customHeight="1">
      <c r="B10" s="4" t="s">
        <v>31</v>
      </c>
      <c r="C10" s="374" t="str">
        <f>IF(⑨DATA集計シート!B83="","",⑨DATA集計シート!B83)</f>
        <v/>
      </c>
      <c r="D10" s="375"/>
      <c r="E10" s="375"/>
      <c r="F10" s="4" t="s">
        <v>31</v>
      </c>
      <c r="G10" s="374" t="str">
        <f>IF(⑨DATA集計シート!B85="","",⑨DATA集計シート!B85)</f>
        <v/>
      </c>
      <c r="H10" s="375"/>
      <c r="I10" s="376"/>
      <c r="K10" s="1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spans="2:56" ht="27.75" customHeight="1" thickBot="1">
      <c r="B11" s="9" t="s">
        <v>35</v>
      </c>
      <c r="C11" s="371" t="str">
        <f>IF(⑨DATA集計シート!B84="","",⑨DATA集計シート!B84)</f>
        <v/>
      </c>
      <c r="D11" s="372"/>
      <c r="E11" s="372"/>
      <c r="F11" s="135" t="s">
        <v>214</v>
      </c>
      <c r="G11" s="371" t="str">
        <f>IF(⑨DATA集計シート!B86="","",⑨DATA集計シート!B86)</f>
        <v/>
      </c>
      <c r="H11" s="372"/>
      <c r="I11" s="373"/>
      <c r="K11" s="1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</row>
    <row r="12" spans="2:56" ht="13.15" customHeight="1">
      <c r="B12" s="11" t="s">
        <v>31</v>
      </c>
      <c r="C12" s="365" t="str">
        <f>IF(⑨DATA集計シート!B89="","",⑨DATA集計シート!B89)</f>
        <v/>
      </c>
      <c r="D12" s="366"/>
      <c r="E12" s="379" t="s">
        <v>208</v>
      </c>
      <c r="F12" s="380"/>
      <c r="G12" s="131" t="s">
        <v>36</v>
      </c>
      <c r="H12" s="365" t="str">
        <f>IF(⑨DATA集計シート!B91="","",⑨DATA集計シート!B91)</f>
        <v/>
      </c>
      <c r="I12" s="380"/>
      <c r="K12" s="1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spans="2:56" ht="27" customHeight="1" thickBot="1">
      <c r="B13" s="213" t="s">
        <v>302</v>
      </c>
      <c r="C13" s="383" t="str">
        <f>IF(⑨DATA集計シート!B90="","",⑨DATA集計シート!B90)</f>
        <v/>
      </c>
      <c r="D13" s="413"/>
      <c r="E13" s="381" t="str">
        <f>IF(⑨DATA集計シート!B88="","",⑨DATA集計シート!B88)</f>
        <v/>
      </c>
      <c r="F13" s="382"/>
      <c r="G13" s="136" t="s">
        <v>376</v>
      </c>
      <c r="H13" s="383" t="str">
        <f>IF(⑨DATA集計シート!B92="","",⑨DATA集計シート!B92)</f>
        <v/>
      </c>
      <c r="I13" s="384"/>
      <c r="K13" s="1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</row>
    <row r="14" spans="2:56" ht="13.5" customHeight="1">
      <c r="B14" s="394" t="s">
        <v>200</v>
      </c>
      <c r="C14" s="390" t="s">
        <v>34</v>
      </c>
      <c r="D14" s="391"/>
      <c r="E14" s="391"/>
      <c r="F14" s="392" t="s">
        <v>133</v>
      </c>
      <c r="G14" s="392"/>
      <c r="H14" s="392" t="s">
        <v>134</v>
      </c>
      <c r="I14" s="393"/>
      <c r="K14" s="1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</row>
    <row r="15" spans="2:56" ht="16.5" customHeight="1">
      <c r="B15" s="395"/>
      <c r="C15" s="407" t="str">
        <f>IF(⑨DATA集計シート!B28="","",⑨DATA集計シート!B28)</f>
        <v/>
      </c>
      <c r="D15" s="408"/>
      <c r="E15" s="409"/>
      <c r="F15" s="127" t="str">
        <f>IF(⑨DATA集計シート!C31="","",⑨DATA集計シート!C31)</f>
        <v/>
      </c>
      <c r="G15" s="45" t="str">
        <f>IF(⑨DATA集計シート!B31="","",⑨DATA集計シート!B31)</f>
        <v/>
      </c>
      <c r="H15" s="127" t="str">
        <f>IF(⑨DATA集計シート!C34="","",⑨DATA集計シート!C34)</f>
        <v/>
      </c>
      <c r="I15" s="48" t="str">
        <f>IF(⑨DATA集計シート!B34="","",⑨DATA集計シート!B34)</f>
        <v/>
      </c>
      <c r="K15" s="1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</row>
    <row r="16" spans="2:56" ht="16.5" customHeight="1">
      <c r="B16" s="395"/>
      <c r="C16" s="396" t="str">
        <f>IF(⑨DATA集計シート!B29="","",⑨DATA集計シート!B29)</f>
        <v/>
      </c>
      <c r="D16" s="397"/>
      <c r="E16" s="398"/>
      <c r="F16" s="128" t="str">
        <f>IF(⑨DATA集計シート!C32="","",⑨DATA集計シート!C32)</f>
        <v/>
      </c>
      <c r="G16" s="46" t="str">
        <f>IF(⑨DATA集計シート!B32="","",⑨DATA集計シート!B32)</f>
        <v/>
      </c>
      <c r="H16" s="128" t="str">
        <f>IF(⑨DATA集計シート!C35="","",⑨DATA集計シート!C35)</f>
        <v/>
      </c>
      <c r="I16" s="49" t="str">
        <f>IF(⑨DATA集計シート!B35="","",⑨DATA集計シート!B35)</f>
        <v/>
      </c>
      <c r="K16" s="1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</row>
    <row r="17" spans="2:56" ht="16.5" customHeight="1">
      <c r="B17" s="395"/>
      <c r="C17" s="399" t="str">
        <f>IF(⑨DATA集計シート!B30="","",⑨DATA集計シート!B30)</f>
        <v/>
      </c>
      <c r="D17" s="400"/>
      <c r="E17" s="401"/>
      <c r="F17" s="129" t="str">
        <f>IF(⑨DATA集計シート!C33="","",⑨DATA集計シート!C33)</f>
        <v/>
      </c>
      <c r="G17" s="46" t="str">
        <f>IF(⑨DATA集計シート!B33="","",⑨DATA集計シート!B33)</f>
        <v/>
      </c>
      <c r="H17" s="129" t="str">
        <f>IF(⑨DATA集計シート!C36="","",⑨DATA集計シート!C36)</f>
        <v/>
      </c>
      <c r="I17" s="50" t="str">
        <f>IF(⑨DATA集計シート!B36="","",⑨DATA集計シート!B36)</f>
        <v/>
      </c>
      <c r="K17" s="1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</row>
    <row r="18" spans="2:56" ht="16.5" customHeight="1">
      <c r="B18" s="395"/>
      <c r="C18" s="407" t="str">
        <f>IF(⑨DATA集計シート!B39="","",⑨DATA集計シート!B39)</f>
        <v/>
      </c>
      <c r="D18" s="408"/>
      <c r="E18" s="409"/>
      <c r="F18" s="127" t="str">
        <f>IF(⑨DATA集計シート!C42="","",⑨DATA集計シート!C42)</f>
        <v/>
      </c>
      <c r="G18" s="45" t="str">
        <f>IF(⑨DATA集計シート!B42="","",⑨DATA集計シート!B42)</f>
        <v/>
      </c>
      <c r="H18" s="127" t="str">
        <f>IF(⑨DATA集計シート!C45="","",⑨DATA集計シート!C45)</f>
        <v/>
      </c>
      <c r="I18" s="48" t="str">
        <f>IF(⑨DATA集計シート!B45="","",⑨DATA集計シート!B45)</f>
        <v/>
      </c>
      <c r="K18" s="1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spans="2:56" ht="16.5" customHeight="1">
      <c r="B19" s="395"/>
      <c r="C19" s="396" t="str">
        <f>IF(⑨DATA集計シート!B40="","",⑨DATA集計シート!B40)</f>
        <v/>
      </c>
      <c r="D19" s="397"/>
      <c r="E19" s="398"/>
      <c r="F19" s="128" t="str">
        <f>IF(⑨DATA集計シート!C43="","",⑨DATA集計シート!C43)</f>
        <v/>
      </c>
      <c r="G19" s="46" t="str">
        <f>IF(⑨DATA集計シート!B43="","",⑨DATA集計シート!B43)</f>
        <v/>
      </c>
      <c r="H19" s="128" t="str">
        <f>IF(⑨DATA集計シート!C46="","",⑨DATA集計シート!C46)</f>
        <v/>
      </c>
      <c r="I19" s="49" t="str">
        <f>IF(⑨DATA集計シート!B46="","",⑨DATA集計シート!B46)</f>
        <v/>
      </c>
      <c r="K19" s="1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</row>
    <row r="20" spans="2:56" ht="16.5" customHeight="1">
      <c r="B20" s="395"/>
      <c r="C20" s="399" t="str">
        <f>IF(⑨DATA集計シート!B41="","",⑨DATA集計シート!B41)</f>
        <v/>
      </c>
      <c r="D20" s="400"/>
      <c r="E20" s="401"/>
      <c r="F20" s="129" t="str">
        <f>IF(⑨DATA集計シート!C44="","",⑨DATA集計シート!C44)</f>
        <v/>
      </c>
      <c r="G20" s="47" t="str">
        <f>IF(⑨DATA集計シート!B44="","",⑨DATA集計シート!B44)</f>
        <v/>
      </c>
      <c r="H20" s="129" t="str">
        <f>IF(⑨DATA集計シート!C47="","",⑨DATA集計シート!C47)</f>
        <v/>
      </c>
      <c r="I20" s="50" t="str">
        <f>IF(⑨DATA集計シート!B47="","",⑨DATA集計シート!B47)</f>
        <v/>
      </c>
      <c r="K20" s="1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</row>
    <row r="21" spans="2:56" ht="16.5" customHeight="1">
      <c r="B21" s="395"/>
      <c r="C21" s="407" t="str">
        <f>IF(⑨DATA集計シート!B50="","",⑨DATA集計シート!B50)</f>
        <v/>
      </c>
      <c r="D21" s="408"/>
      <c r="E21" s="409"/>
      <c r="F21" s="216" t="str">
        <f>IF(⑨DATA集計シート!C53="","",⑨DATA集計シート!C53)</f>
        <v/>
      </c>
      <c r="G21" s="45" t="str">
        <f>IF(⑨DATA集計シート!B53="","",⑨DATA集計シート!B53)</f>
        <v/>
      </c>
      <c r="H21" s="127" t="str">
        <f>IF(⑨DATA集計シート!C56="","",⑨DATA集計シート!C56)</f>
        <v/>
      </c>
      <c r="I21" s="48" t="str">
        <f>IF(⑨DATA集計シート!B56="","",⑨DATA集計シート!B56)</f>
        <v/>
      </c>
      <c r="K21" s="1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</row>
    <row r="22" spans="2:56" ht="16.5" customHeight="1">
      <c r="B22" s="395"/>
      <c r="C22" s="396" t="str">
        <f>IF(⑨DATA集計シート!B51="","",⑨DATA集計シート!B51)</f>
        <v/>
      </c>
      <c r="D22" s="397"/>
      <c r="E22" s="398"/>
      <c r="F22" s="128" t="str">
        <f>IF(⑨DATA集計シート!C54="","",⑨DATA集計シート!C54)</f>
        <v/>
      </c>
      <c r="G22" s="46" t="str">
        <f>IF(⑨DATA集計シート!B54="","",⑨DATA集計シート!B54)</f>
        <v/>
      </c>
      <c r="H22" s="128" t="str">
        <f>IF(⑨DATA集計シート!C57="","",⑨DATA集計シート!C57)</f>
        <v/>
      </c>
      <c r="I22" s="49" t="str">
        <f>IF(⑨DATA集計シート!B57="","",⑨DATA集計シート!B57)</f>
        <v/>
      </c>
      <c r="K22" s="1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</row>
    <row r="23" spans="2:56" ht="16.5" customHeight="1">
      <c r="B23" s="395"/>
      <c r="C23" s="399" t="str">
        <f>IF(⑨DATA集計シート!B52="","",⑨DATA集計シート!B52)</f>
        <v/>
      </c>
      <c r="D23" s="400"/>
      <c r="E23" s="401"/>
      <c r="F23" s="129" t="str">
        <f>IF(⑨DATA集計シート!C55="","",⑨DATA集計シート!C55)</f>
        <v/>
      </c>
      <c r="G23" s="47" t="str">
        <f>IF(⑨DATA集計シート!B55="","",⑨DATA集計シート!B55)</f>
        <v/>
      </c>
      <c r="H23" s="129" t="str">
        <f>IF(⑨DATA集計シート!C58="","",⑨DATA集計シート!C58)</f>
        <v/>
      </c>
      <c r="I23" s="50" t="str">
        <f>IF(⑨DATA集計シート!B58="","",⑨DATA集計シート!B58)</f>
        <v/>
      </c>
      <c r="K23" s="1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spans="2:56" ht="16.5" customHeight="1">
      <c r="B24" s="395"/>
      <c r="C24" s="407" t="str">
        <f>IF(⑨DATA集計シート!B61="","",⑨DATA集計シート!B61)</f>
        <v/>
      </c>
      <c r="D24" s="408"/>
      <c r="E24" s="409"/>
      <c r="F24" s="127" t="str">
        <f>IF(⑨DATA集計シート!C64="","",⑨DATA集計シート!C64)</f>
        <v/>
      </c>
      <c r="G24" s="45" t="str">
        <f>IF(⑨DATA集計シート!B64="","",⑨DATA集計シート!B64)</f>
        <v/>
      </c>
      <c r="H24" s="128" t="str">
        <f>IF(⑨DATA集計シート!C67="","",⑨DATA集計シート!C67)</f>
        <v/>
      </c>
      <c r="I24" s="49" t="str">
        <f>IF(⑨DATA集計シート!B67="","",⑨DATA集計シート!B67)</f>
        <v/>
      </c>
      <c r="K24" s="1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2:56" ht="16.5" customHeight="1">
      <c r="B25" s="395"/>
      <c r="C25" s="396" t="str">
        <f>IF(⑨DATA集計シート!B62="","",⑨DATA集計シート!B62)</f>
        <v/>
      </c>
      <c r="D25" s="397"/>
      <c r="E25" s="398"/>
      <c r="F25" s="128" t="str">
        <f>IF(⑨DATA集計シート!C65="","",⑨DATA集計シート!C65)</f>
        <v/>
      </c>
      <c r="G25" s="46" t="str">
        <f>IF(⑨DATA集計シート!B65="","",⑨DATA集計シート!B65)</f>
        <v/>
      </c>
      <c r="H25" s="128" t="str">
        <f>IF(⑨DATA集計シート!C68="","",⑨DATA集計シート!C68)</f>
        <v/>
      </c>
      <c r="I25" s="49" t="str">
        <f>IF(⑨DATA集計シート!B68="","",⑨DATA集計シート!B68)</f>
        <v/>
      </c>
      <c r="K25" s="1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2:56" ht="16.5" customHeight="1">
      <c r="B26" s="395"/>
      <c r="C26" s="399" t="str">
        <f>IF(⑨DATA集計シート!B63="","",⑨DATA集計シート!B63)</f>
        <v/>
      </c>
      <c r="D26" s="400"/>
      <c r="E26" s="401"/>
      <c r="F26" s="129" t="str">
        <f>IF(⑨DATA集計シート!C66="","",⑨DATA集計シート!C66)</f>
        <v/>
      </c>
      <c r="G26" s="47" t="str">
        <f>IF(⑨DATA集計シート!B66="","",⑨DATA集計シート!B66)</f>
        <v/>
      </c>
      <c r="H26" s="128" t="str">
        <f>IF(⑨DATA集計シート!C69="","",⑨DATA集計シート!C69)</f>
        <v/>
      </c>
      <c r="I26" s="49" t="str">
        <f>IF(⑨DATA集計シート!B69="","",⑨DATA集計シート!B69)</f>
        <v/>
      </c>
      <c r="K26" s="1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2:56" ht="16.5" customHeight="1">
      <c r="B27" s="395"/>
      <c r="C27" s="407" t="str">
        <f>IF(⑨DATA集計シート!B72="","",⑨DATA集計シート!B72)</f>
        <v/>
      </c>
      <c r="D27" s="408"/>
      <c r="E27" s="409"/>
      <c r="F27" s="127" t="str">
        <f>IF(⑨DATA集計シート!C75="","",⑨DATA集計シート!C75)</f>
        <v/>
      </c>
      <c r="G27" s="45" t="str">
        <f>IF(⑨DATA集計シート!B75="","",⑨DATA集計シート!B75)</f>
        <v/>
      </c>
      <c r="H27" s="127" t="str">
        <f>IF(⑨DATA集計シート!C78="","",⑨DATA集計シート!C78)</f>
        <v/>
      </c>
      <c r="I27" s="48" t="str">
        <f>IF(⑨DATA集計シート!B78="","",⑨DATA集計シート!B78)</f>
        <v/>
      </c>
      <c r="K27" s="1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2:56" ht="16.5" customHeight="1">
      <c r="B28" s="395"/>
      <c r="C28" s="396" t="str">
        <f>IF(⑨DATA集計シート!B73="","",⑨DATA集計シート!B73)</f>
        <v/>
      </c>
      <c r="D28" s="397"/>
      <c r="E28" s="398"/>
      <c r="F28" s="128" t="str">
        <f>IF(⑨DATA集計シート!C76="","",⑨DATA集計シート!C76)</f>
        <v/>
      </c>
      <c r="G28" s="46" t="str">
        <f>IF(⑨DATA集計シート!B76="","",⑨DATA集計シート!B76)</f>
        <v/>
      </c>
      <c r="H28" s="128" t="str">
        <f>IF(⑨DATA集計シート!C79="","",⑨DATA集計シート!C79)</f>
        <v/>
      </c>
      <c r="I28" s="49" t="str">
        <f>IF(⑨DATA集計シート!B79="","",⑨DATA集計シート!B79)</f>
        <v/>
      </c>
      <c r="K28" s="1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2:56" ht="16.5" customHeight="1" thickBot="1">
      <c r="B29" s="395"/>
      <c r="C29" s="410" t="str">
        <f>IF(⑨DATA集計シート!B74="","",⑨DATA集計シート!B74)</f>
        <v/>
      </c>
      <c r="D29" s="411"/>
      <c r="E29" s="412"/>
      <c r="F29" s="129" t="str">
        <f>IF(⑨DATA集計シート!C77="","",⑨DATA集計シート!C77)</f>
        <v/>
      </c>
      <c r="G29" s="47" t="str">
        <f>IF(⑨DATA集計シート!B77="","",⑨DATA集計シート!B77)</f>
        <v/>
      </c>
      <c r="H29" s="129" t="str">
        <f>IF(⑨DATA集計シート!C80="","",⑨DATA集計シート!C80)</f>
        <v/>
      </c>
      <c r="I29" s="50" t="str">
        <f>IF(⑨DATA集計シート!B80="","",⑨DATA集計シート!B80)</f>
        <v/>
      </c>
      <c r="K29" s="1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2:56" ht="25.9" thickBot="1">
      <c r="B30" s="21" t="s">
        <v>128</v>
      </c>
      <c r="C30" s="43" t="str">
        <f>⑨DATA集計シート!B94</f>
        <v/>
      </c>
      <c r="D30" s="15" t="s">
        <v>129</v>
      </c>
      <c r="E30" s="452" t="str">
        <f>⑨DATA集計シート!B95</f>
        <v/>
      </c>
      <c r="F30" s="453"/>
      <c r="G30" s="44" t="s">
        <v>130</v>
      </c>
      <c r="H30" s="454" t="str">
        <f>⑨DATA集計シート!B96</f>
        <v/>
      </c>
      <c r="I30" s="453"/>
      <c r="K30" s="1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2:56" ht="24.4" thickBot="1">
      <c r="B31" s="8" t="s">
        <v>33</v>
      </c>
      <c r="C31" s="137">
        <f>IF(⑨DATA集計シート!B97="","",⑨DATA集計シート!B97)</f>
        <v>0</v>
      </c>
      <c r="D31" s="8" t="s">
        <v>32</v>
      </c>
      <c r="E31" s="19">
        <f>IF(⑨DATA集計シート!B98="","",⑨DATA集計シート!B98)</f>
        <v>0</v>
      </c>
      <c r="F31" s="44" t="s">
        <v>303</v>
      </c>
      <c r="G31" s="20">
        <f>IF(⑨DATA集計シート!B99="","",⑨DATA集計シート!B99)</f>
        <v>0</v>
      </c>
      <c r="H31" s="44" t="s">
        <v>304</v>
      </c>
      <c r="I31" s="19">
        <f>IF(⑨DATA集計シート!B100="","",⑨DATA集計シート!B100)</f>
        <v>0</v>
      </c>
      <c r="K31" s="1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2:56" s="3" customFormat="1" ht="53.25" customHeight="1" thickBot="1">
      <c r="B32" s="51" t="s">
        <v>258</v>
      </c>
      <c r="C32" s="457" t="str">
        <f>IF(⑨DATA集計シート!B101="","",⑨DATA集計シート!B101)</f>
        <v/>
      </c>
      <c r="D32" s="458"/>
      <c r="E32" s="458"/>
      <c r="F32" s="458"/>
      <c r="G32" s="458"/>
      <c r="H32" s="458"/>
      <c r="I32" s="459"/>
      <c r="K32" s="1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2:56" ht="25.5" customHeight="1">
      <c r="B33" s="367" t="s">
        <v>194</v>
      </c>
      <c r="C33" s="53" t="s">
        <v>20</v>
      </c>
      <c r="D33" s="425" t="str">
        <f>"〒"&amp;⑨DATA集計シート!B13</f>
        <v>〒0</v>
      </c>
      <c r="E33" s="434"/>
      <c r="F33" s="430" t="s">
        <v>135</v>
      </c>
      <c r="G33" s="431"/>
      <c r="H33" s="425">
        <f>⑨DATA集計シート!B19</f>
        <v>0</v>
      </c>
      <c r="I33" s="426"/>
      <c r="J33" s="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</row>
    <row r="34" spans="2:56" ht="25.5" customHeight="1">
      <c r="B34" s="424"/>
      <c r="C34" s="13" t="s">
        <v>21</v>
      </c>
      <c r="D34" s="427">
        <f>⑨DATA集計シート!B14</f>
        <v>0</v>
      </c>
      <c r="E34" s="428"/>
      <c r="F34" s="428"/>
      <c r="G34" s="428"/>
      <c r="H34" s="428"/>
      <c r="I34" s="429"/>
      <c r="J34" s="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</row>
    <row r="35" spans="2:56" ht="25.5" customHeight="1">
      <c r="B35" s="424"/>
      <c r="C35" s="13" t="s">
        <v>37</v>
      </c>
      <c r="D35" s="39">
        <f>⑨DATA集計シート!B15</f>
        <v>0</v>
      </c>
      <c r="E35" s="40"/>
      <c r="F35" s="40"/>
      <c r="G35" s="40"/>
      <c r="H35" s="40"/>
      <c r="I35" s="41"/>
      <c r="J35" s="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</row>
    <row r="36" spans="2:56" ht="25.5" customHeight="1">
      <c r="B36" s="424"/>
      <c r="C36" s="13" t="s">
        <v>38</v>
      </c>
      <c r="D36" s="464">
        <f>⑨DATA集計シート!B16</f>
        <v>0</v>
      </c>
      <c r="E36" s="432"/>
      <c r="F36" s="450" t="s">
        <v>136</v>
      </c>
      <c r="G36" s="451"/>
      <c r="H36" s="432" t="str">
        <f>IF(⑨DATA集計シート!B17="","",⑨DATA集計シート!B17)</f>
        <v/>
      </c>
      <c r="I36" s="433"/>
      <c r="J36" s="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</row>
    <row r="37" spans="2:56" ht="25.5" customHeight="1" thickBot="1">
      <c r="B37" s="368"/>
      <c r="C37" s="248" t="s">
        <v>232</v>
      </c>
      <c r="D37" s="435">
        <f>⑨DATA集計シート!B18</f>
        <v>0</v>
      </c>
      <c r="E37" s="436"/>
      <c r="F37" s="436"/>
      <c r="G37" s="436"/>
      <c r="H37" s="436"/>
      <c r="I37" s="437"/>
      <c r="J37" s="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</row>
    <row r="38" spans="2:56" ht="25.5" hidden="1" customHeight="1" thickBot="1">
      <c r="B38" s="247" t="s">
        <v>364</v>
      </c>
      <c r="C38" s="246" t="str">
        <f>IF(D38="","","宿泊予定")</f>
        <v/>
      </c>
      <c r="D38" s="418" t="str">
        <f>IF(③入力シート!C55="","",IF(⑨DATA集計シート!B21="宿泊なし","宿泊なし",⑨DATA集計シート!B21&amp;"～"&amp;⑨DATA集計シート!B22))</f>
        <v/>
      </c>
      <c r="E38" s="419"/>
      <c r="F38" s="420" t="s">
        <v>223</v>
      </c>
      <c r="G38" s="421"/>
      <c r="H38" s="422" t="str">
        <f>⑨DATA集計シート!B23</f>
        <v>無</v>
      </c>
      <c r="I38" s="423"/>
      <c r="J38" s="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</row>
    <row r="39" spans="2:56" ht="23.25" customHeight="1">
      <c r="B39" s="416" t="str">
        <f>"　　"&amp;大会基本情報!C6&amp;"長"&amp;"   "&amp;大会基本情報!C7&amp;"　様"</f>
        <v>　　宮城県合唱連盟長   水口 裕子　様</v>
      </c>
      <c r="C39" s="417"/>
      <c r="D39" s="417"/>
      <c r="E39" s="417"/>
      <c r="F39" s="417"/>
      <c r="G39" s="417"/>
      <c r="I39" s="52"/>
      <c r="J39" s="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</row>
    <row r="40" spans="2:56" ht="20.25" customHeight="1">
      <c r="B40" s="415" t="str">
        <f>"上記のとおり、"&amp;大会基本情報!C4&amp;"の参加を申し込みます。"</f>
        <v>上記のとおり、第77回全日本合唱コンクール宮城県大会の参加を申し込みます。</v>
      </c>
      <c r="C40" s="414"/>
      <c r="D40" s="414"/>
      <c r="E40" s="414"/>
      <c r="F40" s="414"/>
      <c r="G40" s="414"/>
      <c r="H40" s="414"/>
      <c r="I40" s="5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</row>
    <row r="41" spans="2:56" ht="36" customHeight="1">
      <c r="B41" s="54"/>
      <c r="C41" s="57">
        <f>⑨DATA集計シート!B1</f>
        <v>0</v>
      </c>
      <c r="D41" s="414"/>
      <c r="E41" s="414"/>
      <c r="F41" s="414"/>
      <c r="I41" s="5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</row>
    <row r="42" spans="2:56" ht="21">
      <c r="B42" s="54"/>
      <c r="C42" s="55"/>
      <c r="D42" s="463">
        <f>⑨DATA集計シート!B6</f>
        <v>0</v>
      </c>
      <c r="E42" s="463"/>
      <c r="F42" s="56" t="s">
        <v>140</v>
      </c>
      <c r="G42" s="455" t="s">
        <v>382</v>
      </c>
      <c r="H42" s="455"/>
      <c r="I42" s="456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2:56" ht="29.25" customHeight="1">
      <c r="B43" s="54"/>
      <c r="C43" s="55"/>
      <c r="D43" s="73"/>
      <c r="E43" s="73"/>
      <c r="F43" s="56"/>
      <c r="G43" s="12"/>
      <c r="H43" s="12"/>
      <c r="I43" s="74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2:56" ht="25.5" customHeight="1" thickBot="1">
      <c r="B44" s="438" t="s">
        <v>383</v>
      </c>
      <c r="C44" s="439"/>
      <c r="D44" s="439"/>
      <c r="E44" s="439"/>
      <c r="F44" s="439"/>
      <c r="G44" s="439"/>
      <c r="H44" s="439"/>
      <c r="I44" s="440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</row>
    <row r="45" spans="2:56" ht="7.5" customHeight="1"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6" spans="2:56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</row>
    <row r="47" spans="2:56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</row>
    <row r="48" spans="2:56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</row>
    <row r="49" spans="2:86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</row>
    <row r="50" spans="2:86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</row>
    <row r="51" spans="2:86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</row>
    <row r="52" spans="2:86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</row>
    <row r="53" spans="2:86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</row>
    <row r="54" spans="2:86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</row>
    <row r="55" spans="2:86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</row>
    <row r="56" spans="2:86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</row>
    <row r="57" spans="2:86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</row>
    <row r="58" spans="2:86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</row>
    <row r="59" spans="2:8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</row>
    <row r="60" spans="2:86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</row>
    <row r="61" spans="2:86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</row>
    <row r="62" spans="2:86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</row>
    <row r="63" spans="2:86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</row>
    <row r="64" spans="2:86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</row>
    <row r="65" spans="2:86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</row>
    <row r="66" spans="2:86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</row>
    <row r="67" spans="2:86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</row>
    <row r="68" spans="2:86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</row>
    <row r="69" spans="2:86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</row>
    <row r="70" spans="2:86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</row>
    <row r="71" spans="2:86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</row>
    <row r="72" spans="2:86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</row>
    <row r="73" spans="2:86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</row>
    <row r="74" spans="2:86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</row>
    <row r="75" spans="2:86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</row>
    <row r="76" spans="2:86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</row>
    <row r="77" spans="2:86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</row>
    <row r="78" spans="2:86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</row>
    <row r="79" spans="2:86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</row>
    <row r="80" spans="2:86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</row>
    <row r="81" spans="2:86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</row>
    <row r="82" spans="2:86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</row>
    <row r="83" spans="2:86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</row>
    <row r="84" spans="2:8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</row>
    <row r="85" spans="2:8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</row>
    <row r="86" spans="2:86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</row>
    <row r="87" spans="2:86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</row>
    <row r="88" spans="2:86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</row>
    <row r="89" spans="2:86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</row>
    <row r="90" spans="2:86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</row>
    <row r="91" spans="2:86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</row>
    <row r="92" spans="2:86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</row>
    <row r="93" spans="2:86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</row>
    <row r="94" spans="2:86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</row>
    <row r="95" spans="2:86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</row>
    <row r="96" spans="2:86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</row>
    <row r="97" spans="2:86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</row>
    <row r="98" spans="2:86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</row>
    <row r="99" spans="2:86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</row>
    <row r="100" spans="2:86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</row>
    <row r="101" spans="2:86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</row>
    <row r="102" spans="2:86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</row>
    <row r="103" spans="2:86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</row>
    <row r="104" spans="2:86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</row>
    <row r="105" spans="2:86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</row>
    <row r="106" spans="2:86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</row>
    <row r="107" spans="2:86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</row>
    <row r="108" spans="2:86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</row>
    <row r="109" spans="2:86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</row>
    <row r="110" spans="2:86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</row>
    <row r="111" spans="2:86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</row>
    <row r="112" spans="2:86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</row>
    <row r="113" spans="2:86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</row>
    <row r="114" spans="2:86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</row>
    <row r="115" spans="2:86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</row>
    <row r="116" spans="2:86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</row>
    <row r="117" spans="2:86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</row>
    <row r="118" spans="2:86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</row>
    <row r="119" spans="2:86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</row>
    <row r="120" spans="2:86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</row>
    <row r="121" spans="2:86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</row>
    <row r="122" spans="2:86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</row>
    <row r="123" spans="2:86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</row>
    <row r="124" spans="2:86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</row>
    <row r="125" spans="2:86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</row>
    <row r="126" spans="2:86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</row>
    <row r="127" spans="2:86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</row>
    <row r="128" spans="2:86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</row>
    <row r="129" spans="2:86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</row>
    <row r="130" spans="2:86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</row>
    <row r="131" spans="2:86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</row>
    <row r="132" spans="2:86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</row>
    <row r="133" spans="2:86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</row>
    <row r="134" spans="2:86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</row>
    <row r="135" spans="2:86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</row>
    <row r="136" spans="2:86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</row>
    <row r="137" spans="2:86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</row>
    <row r="138" spans="2:86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</row>
    <row r="139" spans="2:86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</row>
    <row r="140" spans="2:86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</row>
    <row r="141" spans="2:86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</row>
    <row r="142" spans="2:86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</row>
    <row r="143" spans="2:86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</row>
    <row r="144" spans="2:86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</row>
    <row r="145" spans="2:86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</row>
    <row r="146" spans="2:86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</row>
    <row r="147" spans="2:86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</row>
    <row r="148" spans="2:86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</row>
    <row r="149" spans="2:86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</row>
    <row r="150" spans="2:86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</row>
    <row r="151" spans="2:86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</row>
    <row r="152" spans="2:86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</row>
    <row r="153" spans="2:86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</row>
    <row r="154" spans="2:86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</row>
    <row r="155" spans="2:86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</row>
    <row r="156" spans="2:86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</row>
    <row r="157" spans="2:86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</row>
    <row r="158" spans="2:86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</row>
    <row r="159" spans="2:86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</row>
    <row r="160" spans="2:86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</row>
    <row r="161" spans="2:86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</row>
    <row r="162" spans="2:86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</row>
    <row r="163" spans="2:86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</row>
    <row r="164" spans="2:86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</row>
    <row r="165" spans="2:86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</row>
  </sheetData>
  <sheetProtection algorithmName="SHA-512" hashValue="kFG3LMx6OwO/Zoo/3kLANv2JO29VIcC8r3vPjf5TdqeZjO+OV8ISKXjBvIUQQ6hLBWIApCQQB6/iPmXsTukNdw==" saltValue="S5dvBt3XbPgUKNktPkFblA==" spinCount="100000" sheet="1" objects="1" scenarios="1" selectLockedCells="1" selectUnlockedCells="1"/>
  <mergeCells count="66">
    <mergeCell ref="C22:E22"/>
    <mergeCell ref="D36:E36"/>
    <mergeCell ref="C17:E17"/>
    <mergeCell ref="C18:E18"/>
    <mergeCell ref="B44:I44"/>
    <mergeCell ref="N6:P6"/>
    <mergeCell ref="B6:B7"/>
    <mergeCell ref="C6:C7"/>
    <mergeCell ref="D6:D7"/>
    <mergeCell ref="C8:D8"/>
    <mergeCell ref="F36:G36"/>
    <mergeCell ref="E30:F30"/>
    <mergeCell ref="H30:I30"/>
    <mergeCell ref="C21:E21"/>
    <mergeCell ref="G42:I42"/>
    <mergeCell ref="C32:I32"/>
    <mergeCell ref="E8:I8"/>
    <mergeCell ref="D42:E42"/>
    <mergeCell ref="C23:E23"/>
    <mergeCell ref="C15:E15"/>
    <mergeCell ref="D41:F41"/>
    <mergeCell ref="C24:E24"/>
    <mergeCell ref="B40:H40"/>
    <mergeCell ref="B39:G39"/>
    <mergeCell ref="D38:E38"/>
    <mergeCell ref="F38:G38"/>
    <mergeCell ref="H38:I38"/>
    <mergeCell ref="B33:B37"/>
    <mergeCell ref="H33:I33"/>
    <mergeCell ref="D34:I34"/>
    <mergeCell ref="F33:G33"/>
    <mergeCell ref="H36:I36"/>
    <mergeCell ref="D33:E33"/>
    <mergeCell ref="D37:I37"/>
    <mergeCell ref="B2:I2"/>
    <mergeCell ref="C14:E14"/>
    <mergeCell ref="F14:G14"/>
    <mergeCell ref="H14:I14"/>
    <mergeCell ref="B14:B29"/>
    <mergeCell ref="C19:E19"/>
    <mergeCell ref="C20:E20"/>
    <mergeCell ref="C26:E26"/>
    <mergeCell ref="C25:E25"/>
    <mergeCell ref="C9:D9"/>
    <mergeCell ref="F9:I9"/>
    <mergeCell ref="C16:E16"/>
    <mergeCell ref="C27:E27"/>
    <mergeCell ref="C28:E28"/>
    <mergeCell ref="C29:E29"/>
    <mergeCell ref="C13:D13"/>
    <mergeCell ref="E13:F13"/>
    <mergeCell ref="H13:I13"/>
    <mergeCell ref="H12:I12"/>
    <mergeCell ref="I6:I7"/>
    <mergeCell ref="H6:H7"/>
    <mergeCell ref="C4:G4"/>
    <mergeCell ref="C5:G5"/>
    <mergeCell ref="C12:D12"/>
    <mergeCell ref="H4:H5"/>
    <mergeCell ref="I4:I5"/>
    <mergeCell ref="C11:E11"/>
    <mergeCell ref="G11:I11"/>
    <mergeCell ref="C10:E10"/>
    <mergeCell ref="G10:I10"/>
    <mergeCell ref="G6:G7"/>
    <mergeCell ref="E12:F12"/>
  </mergeCells>
  <phoneticPr fontId="2"/>
  <printOptions horizontalCentered="1" verticalCentered="1"/>
  <pageMargins left="0.39370078740157483" right="0.39370078740157483" top="0.33" bottom="0.21" header="0.31496062992125984" footer="0.17"/>
  <pageSetup paperSize="9" scale="8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35FDD-BD0D-4E20-8C81-DB3B8FAE0630}">
  <sheetPr>
    <tabColor rgb="FFFFFF00"/>
  </sheetPr>
  <dimension ref="B1:Q47"/>
  <sheetViews>
    <sheetView view="pageBreakPreview" zoomScaleNormal="100" zoomScaleSheetLayoutView="100" workbookViewId="0">
      <selection activeCell="Y11" sqref="Y11"/>
    </sheetView>
  </sheetViews>
  <sheetFormatPr defaultColWidth="10.3984375" defaultRowHeight="21.95" customHeight="1"/>
  <cols>
    <col min="1" max="1" width="2.46484375" style="138" customWidth="1"/>
    <col min="2" max="2" width="9.73046875" style="138" customWidth="1"/>
    <col min="3" max="3" width="5.1328125" style="138" customWidth="1"/>
    <col min="4" max="5" width="7.59765625" style="138" customWidth="1"/>
    <col min="6" max="6" width="8.46484375" style="138" customWidth="1"/>
    <col min="7" max="13" width="5.265625" style="138" customWidth="1"/>
    <col min="14" max="16" width="4.59765625" style="138" customWidth="1"/>
    <col min="17" max="17" width="11.3984375" style="138" customWidth="1"/>
    <col min="18" max="16384" width="10.3984375" style="138"/>
  </cols>
  <sheetData>
    <row r="1" spans="2:17" ht="21.95" customHeight="1">
      <c r="B1" s="165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7"/>
    </row>
    <row r="2" spans="2:17" ht="22.9">
      <c r="B2" s="485" t="s">
        <v>275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7"/>
    </row>
    <row r="3" spans="2:17" ht="14.45" customHeight="1" thickBot="1">
      <c r="B3" s="168"/>
      <c r="Q3" s="169"/>
    </row>
    <row r="4" spans="2:17" ht="18.75" customHeight="1" thickTop="1" thickBot="1">
      <c r="B4" s="168"/>
      <c r="F4" s="170"/>
      <c r="G4" s="171"/>
      <c r="H4" s="172" t="e">
        <f>IF(H5="","","十万")</f>
        <v>#VALUE!</v>
      </c>
      <c r="I4" s="173" t="e">
        <f>IF(I5="","","万")</f>
        <v>#VALUE!</v>
      </c>
      <c r="J4" s="174" t="e">
        <f>IF(J5="","","千")</f>
        <v>#VALUE!</v>
      </c>
      <c r="K4" s="172" t="e">
        <f>IF(K5="","","百")</f>
        <v>#VALUE!</v>
      </c>
      <c r="L4" s="173" t="e">
        <f>IF(L5="","","十")</f>
        <v>#VALUE!</v>
      </c>
      <c r="M4" s="175" t="e">
        <f>IF(M5="","","円")</f>
        <v>#VALUE!</v>
      </c>
      <c r="N4" s="176"/>
      <c r="Q4" s="169"/>
    </row>
    <row r="5" spans="2:17" ht="21.95" customHeight="1" thickTop="1">
      <c r="B5" s="168"/>
      <c r="F5" s="498" t="s">
        <v>235</v>
      </c>
      <c r="G5" s="488" t="e">
        <f>IF(LEN(N21)&lt;COUNTA(H5:M5),"",IF(LEN(N21)=COUNTA(H5:M5),"￥",LEFT(RIGHT(N21,7),1)))</f>
        <v>#VALUE!</v>
      </c>
      <c r="H5" s="490" t="e">
        <f>IF(LEN(N21)&lt;COUNTA(I5:M5),"",IF(LEN(N21)=COUNTA(I5:M5),"￥",LEFT(RIGHT(N21,6),1)))</f>
        <v>#VALUE!</v>
      </c>
      <c r="I5" s="492" t="e">
        <f>IF(LEN(N21)&lt;COUNTA(J5:M5),"",IF(LEN(N21)=COUNTA(J5:M5),"￥",LEFT(RIGHT(N21,5),1)))</f>
        <v>#VALUE!</v>
      </c>
      <c r="J5" s="494" t="e">
        <f>IF(LEN(N21)&lt;COUNTA(K5:M5),"",IF(LEN(N21)=COUNTA(K5:M5),"￥",LEFT(RIGHT(N21,4),1)))</f>
        <v>#VALUE!</v>
      </c>
      <c r="K5" s="490" t="e">
        <f>IF(LEN(N21)&lt;COUNTA(L5:M5),"",IF(LEN(N21)=COUNTA(L5:M5),"￥",LEFT(RIGHT(N21,3),1)))</f>
        <v>#VALUE!</v>
      </c>
      <c r="L5" s="492" t="e">
        <f>IF(LEN(N21)&lt;COUNTA(M5),"",IF(LEN(N21)=COUNTA(M5),"￥",LEFT(RIGHT(N21,2),1)))</f>
        <v>#VALUE!</v>
      </c>
      <c r="M5" s="496" t="e">
        <f>IF($N$21="","",RIGHT($N$21,1))</f>
        <v>#VALUE!</v>
      </c>
      <c r="N5" s="177"/>
      <c r="Q5" s="169"/>
    </row>
    <row r="6" spans="2:17" ht="21.95" customHeight="1" thickBot="1">
      <c r="B6" s="168"/>
      <c r="E6" s="178"/>
      <c r="F6" s="499"/>
      <c r="G6" s="489"/>
      <c r="H6" s="491"/>
      <c r="I6" s="493"/>
      <c r="J6" s="495"/>
      <c r="K6" s="491"/>
      <c r="L6" s="493"/>
      <c r="M6" s="497"/>
      <c r="N6" s="177"/>
      <c r="Q6" s="169"/>
    </row>
    <row r="7" spans="2:17" ht="14.45" customHeight="1" thickTop="1">
      <c r="B7" s="168"/>
      <c r="E7" s="178"/>
      <c r="F7" s="179"/>
      <c r="G7" s="180"/>
      <c r="H7" s="181"/>
      <c r="I7" s="181"/>
      <c r="J7" s="181"/>
      <c r="K7" s="181"/>
      <c r="L7" s="181"/>
      <c r="M7" s="181"/>
      <c r="N7" s="177"/>
      <c r="Q7" s="169"/>
    </row>
    <row r="8" spans="2:17" ht="21.95" customHeight="1">
      <c r="B8" s="168"/>
      <c r="D8" s="500" t="s">
        <v>308</v>
      </c>
      <c r="E8" s="500"/>
      <c r="F8" s="185" t="str">
        <f>大会基本情報!C4</f>
        <v>第77回全日本合唱コンクール宮城県大会</v>
      </c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69"/>
    </row>
    <row r="9" spans="2:17" ht="21.95" customHeight="1">
      <c r="B9" s="168"/>
      <c r="C9" s="185"/>
      <c r="E9" s="185" t="s">
        <v>309</v>
      </c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69"/>
    </row>
    <row r="10" spans="2:17" ht="21.95" customHeight="1">
      <c r="B10" s="168"/>
      <c r="Q10" s="169"/>
    </row>
    <row r="11" spans="2:17" ht="21.95" customHeight="1">
      <c r="B11" s="168"/>
      <c r="C11" s="182" t="s">
        <v>246</v>
      </c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69"/>
    </row>
    <row r="12" spans="2:17" ht="21.95" customHeight="1">
      <c r="B12" s="168"/>
      <c r="C12" s="183">
        <v>1</v>
      </c>
      <c r="D12" s="476" t="s">
        <v>236</v>
      </c>
      <c r="E12" s="476"/>
      <c r="F12" s="476"/>
      <c r="G12" s="476"/>
      <c r="H12" s="476"/>
      <c r="I12" s="509" t="str">
        <f>"\"&amp;⑨DATA集計シート!B9</f>
        <v>\</v>
      </c>
      <c r="J12" s="478"/>
      <c r="K12" s="184" t="s">
        <v>178</v>
      </c>
      <c r="L12" s="185">
        <f>⑨DATA集計シート!B7</f>
        <v>0</v>
      </c>
      <c r="M12" s="186" t="s">
        <v>237</v>
      </c>
      <c r="N12" s="465" t="e">
        <f>I12*L12</f>
        <v>#VALUE!</v>
      </c>
      <c r="O12" s="465"/>
      <c r="P12" s="465"/>
      <c r="Q12" s="169"/>
    </row>
    <row r="13" spans="2:17" ht="21.95" customHeight="1" thickBot="1">
      <c r="B13" s="168"/>
      <c r="C13" s="188">
        <v>2</v>
      </c>
      <c r="D13" s="502" t="s">
        <v>251</v>
      </c>
      <c r="E13" s="502"/>
      <c r="F13" s="502"/>
      <c r="G13" s="502"/>
      <c r="H13" s="189"/>
      <c r="I13" s="472" t="str">
        <f>I12</f>
        <v>\</v>
      </c>
      <c r="J13" s="473"/>
      <c r="K13" s="190" t="s">
        <v>178</v>
      </c>
      <c r="L13" s="191" t="str">
        <f>⑨DATA集計シート!B8</f>
        <v/>
      </c>
      <c r="M13" s="192" t="s">
        <v>237</v>
      </c>
      <c r="N13" s="466" t="e">
        <f>I13*L13</f>
        <v>#VALUE!</v>
      </c>
      <c r="O13" s="466"/>
      <c r="P13" s="466"/>
      <c r="Q13" s="169"/>
    </row>
    <row r="14" spans="2:17" ht="21.95" customHeight="1">
      <c r="B14" s="168"/>
      <c r="C14" s="475" t="s">
        <v>286</v>
      </c>
      <c r="D14" s="475"/>
      <c r="E14" s="475"/>
      <c r="F14" s="475"/>
      <c r="G14" s="475"/>
      <c r="H14" s="475"/>
      <c r="I14" s="475"/>
      <c r="J14" s="475"/>
      <c r="K14" s="475"/>
      <c r="L14" s="193">
        <f>SUM(L12:L13)</f>
        <v>0</v>
      </c>
      <c r="M14" s="186" t="s">
        <v>237</v>
      </c>
      <c r="N14" s="465" t="e">
        <f>SUM(N12:P13)</f>
        <v>#VALUE!</v>
      </c>
      <c r="O14" s="465"/>
      <c r="P14" s="465"/>
      <c r="Q14" s="169"/>
    </row>
    <row r="15" spans="2:17" ht="4.9000000000000004" customHeight="1">
      <c r="B15" s="168"/>
      <c r="C15" s="194"/>
      <c r="D15" s="194"/>
      <c r="E15" s="194"/>
      <c r="F15" s="194"/>
      <c r="G15" s="194"/>
      <c r="H15" s="194"/>
      <c r="I15" s="194"/>
      <c r="J15" s="194"/>
      <c r="K15" s="195"/>
      <c r="L15" s="193"/>
      <c r="M15" s="186"/>
      <c r="N15" s="187"/>
      <c r="O15" s="187"/>
      <c r="P15" s="187"/>
      <c r="Q15" s="169"/>
    </row>
    <row r="16" spans="2:17" ht="21.95" customHeight="1">
      <c r="B16" s="168"/>
      <c r="C16" s="183">
        <v>3</v>
      </c>
      <c r="D16" s="476" t="str">
        <f>大会基本情報!L10&amp;"　出演者入場券"</f>
        <v>8月30日　出演者入場券</v>
      </c>
      <c r="E16" s="476"/>
      <c r="F16" s="476"/>
      <c r="G16" s="476"/>
      <c r="H16" s="476"/>
      <c r="I16" s="477">
        <f>大会基本情報!C24</f>
        <v>0</v>
      </c>
      <c r="J16" s="478"/>
      <c r="K16" s="184" t="s">
        <v>178</v>
      </c>
      <c r="L16" s="196">
        <f>⑨DATA集計シート!B24</f>
        <v>10</v>
      </c>
      <c r="M16" s="186" t="s">
        <v>276</v>
      </c>
      <c r="N16" s="474">
        <f>I16*L16</f>
        <v>0</v>
      </c>
      <c r="O16" s="474"/>
      <c r="P16" s="474"/>
      <c r="Q16" s="169"/>
    </row>
    <row r="17" spans="2:17" ht="21.95" customHeight="1">
      <c r="B17" s="168"/>
      <c r="C17" s="183">
        <v>4</v>
      </c>
      <c r="D17" s="476" t="str">
        <f>大会基本情報!L11&amp;"　出演者入場券"</f>
        <v>8月31日　出演者入場券</v>
      </c>
      <c r="E17" s="476"/>
      <c r="F17" s="476"/>
      <c r="G17" s="476"/>
      <c r="H17" s="476"/>
      <c r="I17" s="477">
        <f>大会基本情報!C24</f>
        <v>0</v>
      </c>
      <c r="J17" s="478"/>
      <c r="K17" s="184" t="s">
        <v>178</v>
      </c>
      <c r="L17" s="196">
        <f>⑨DATA集計シート!B25</f>
        <v>11</v>
      </c>
      <c r="M17" s="186" t="s">
        <v>276</v>
      </c>
      <c r="N17" s="474">
        <f t="shared" ref="N17:N18" si="0">I17*L17</f>
        <v>0</v>
      </c>
      <c r="O17" s="474"/>
      <c r="P17" s="474"/>
      <c r="Q17" s="169"/>
    </row>
    <row r="18" spans="2:17" ht="21.95" customHeight="1" thickBot="1">
      <c r="B18" s="168"/>
      <c r="C18" s="188">
        <v>5</v>
      </c>
      <c r="D18" s="502" t="str">
        <f>大会基本情報!L12&amp;"　出演者入場券"</f>
        <v>9月1日　出演者入場券</v>
      </c>
      <c r="E18" s="502"/>
      <c r="F18" s="502"/>
      <c r="G18" s="502"/>
      <c r="H18" s="502"/>
      <c r="I18" s="507">
        <f>大会基本情報!C24</f>
        <v>0</v>
      </c>
      <c r="J18" s="473"/>
      <c r="K18" s="190" t="s">
        <v>178</v>
      </c>
      <c r="L18" s="197">
        <f>⑨DATA集計シート!B26</f>
        <v>12</v>
      </c>
      <c r="M18" s="192" t="s">
        <v>276</v>
      </c>
      <c r="N18" s="508">
        <f t="shared" si="0"/>
        <v>0</v>
      </c>
      <c r="O18" s="508"/>
      <c r="P18" s="508"/>
      <c r="Q18" s="169"/>
    </row>
    <row r="19" spans="2:17" ht="21.95" customHeight="1">
      <c r="B19" s="168"/>
      <c r="C19" s="475" t="s">
        <v>287</v>
      </c>
      <c r="D19" s="475"/>
      <c r="E19" s="475"/>
      <c r="F19" s="475"/>
      <c r="G19" s="475"/>
      <c r="H19" s="475"/>
      <c r="I19" s="475"/>
      <c r="J19" s="475"/>
      <c r="K19" s="475"/>
      <c r="L19" s="198">
        <f>SUM(L16:L18)</f>
        <v>33</v>
      </c>
      <c r="M19" s="186" t="s">
        <v>276</v>
      </c>
      <c r="N19" s="474">
        <f>SUM(N16:P18)</f>
        <v>0</v>
      </c>
      <c r="O19" s="474"/>
      <c r="P19" s="474"/>
      <c r="Q19" s="169"/>
    </row>
    <row r="20" spans="2:17" ht="4.9000000000000004" customHeight="1" thickBot="1">
      <c r="B20" s="168"/>
      <c r="C20" s="199"/>
      <c r="D20" s="199"/>
      <c r="E20" s="199"/>
      <c r="F20" s="199"/>
      <c r="G20" s="199"/>
      <c r="H20" s="199"/>
      <c r="I20" s="199"/>
      <c r="J20" s="199"/>
      <c r="K20" s="199"/>
      <c r="L20" s="200"/>
      <c r="M20" s="201"/>
      <c r="N20" s="202"/>
      <c r="O20" s="202"/>
      <c r="P20" s="202"/>
      <c r="Q20" s="169"/>
    </row>
    <row r="21" spans="2:17" ht="21.95" customHeight="1">
      <c r="B21" s="168"/>
      <c r="C21" s="506" t="s">
        <v>285</v>
      </c>
      <c r="D21" s="506"/>
      <c r="E21" s="506"/>
      <c r="F21" s="506"/>
      <c r="G21" s="506"/>
      <c r="H21" s="506"/>
      <c r="I21" s="506"/>
      <c r="J21" s="506"/>
      <c r="K21" s="506"/>
      <c r="L21" s="506"/>
      <c r="M21" s="506"/>
      <c r="N21" s="465" t="e">
        <f>N14+N19</f>
        <v>#VALUE!</v>
      </c>
      <c r="O21" s="465"/>
      <c r="P21" s="465"/>
      <c r="Q21" s="169"/>
    </row>
    <row r="22" spans="2:17" ht="21.95" customHeight="1">
      <c r="B22" s="168"/>
      <c r="C22" s="176"/>
      <c r="D22" s="176"/>
      <c r="E22" s="176"/>
      <c r="F22" s="176"/>
      <c r="G22" s="176"/>
      <c r="H22" s="176"/>
      <c r="I22" s="176"/>
      <c r="J22" s="176"/>
      <c r="K22" s="195"/>
      <c r="L22" s="186"/>
      <c r="M22" s="186"/>
      <c r="N22" s="187"/>
      <c r="O22" s="187"/>
      <c r="P22" s="187"/>
      <c r="Q22" s="169"/>
    </row>
    <row r="23" spans="2:17" ht="13.15" customHeight="1">
      <c r="B23" s="168"/>
      <c r="C23" s="176"/>
      <c r="D23" s="176"/>
      <c r="E23" s="176"/>
      <c r="F23" s="176"/>
      <c r="G23" s="176"/>
      <c r="H23" s="176"/>
      <c r="I23" s="176"/>
      <c r="J23" s="176"/>
      <c r="K23" s="195"/>
      <c r="L23" s="186"/>
      <c r="M23" s="186"/>
      <c r="N23" s="187"/>
      <c r="O23" s="187"/>
      <c r="P23" s="187"/>
      <c r="Q23" s="169"/>
    </row>
    <row r="24" spans="2:17" ht="21.95" customHeight="1">
      <c r="B24" s="168"/>
      <c r="D24" s="176"/>
      <c r="E24" s="203" t="s">
        <v>238</v>
      </c>
      <c r="F24" s="183"/>
      <c r="G24" s="194"/>
      <c r="H24" s="194"/>
      <c r="I24" s="194"/>
      <c r="J24" s="194"/>
      <c r="K24" s="194"/>
      <c r="L24" s="195"/>
      <c r="M24" s="186"/>
      <c r="N24" s="186"/>
      <c r="O24" s="187"/>
      <c r="P24" s="187"/>
      <c r="Q24" s="204"/>
    </row>
    <row r="25" spans="2:17" ht="21.95" customHeight="1">
      <c r="B25" s="168"/>
      <c r="D25" s="176"/>
      <c r="E25" s="203"/>
      <c r="F25" s="203" t="s">
        <v>337</v>
      </c>
      <c r="G25" s="194"/>
      <c r="H25" s="194"/>
      <c r="I25" s="468" t="str">
        <f>IF(K25="―","―","１人")</f>
        <v>１人</v>
      </c>
      <c r="J25" s="468"/>
      <c r="K25" s="469">
        <f>大会基本情報!C14</f>
        <v>700</v>
      </c>
      <c r="L25" s="469"/>
      <c r="M25" s="235" t="str">
        <f>IF(K25="―","","円")</f>
        <v>円</v>
      </c>
      <c r="N25" s="186"/>
      <c r="O25" s="187"/>
      <c r="P25" s="187"/>
      <c r="Q25" s="204"/>
    </row>
    <row r="26" spans="2:17" ht="21.95" customHeight="1">
      <c r="B26" s="168"/>
      <c r="D26" s="176"/>
      <c r="E26" s="194"/>
      <c r="F26" s="203" t="s">
        <v>239</v>
      </c>
      <c r="G26" s="194"/>
      <c r="H26" s="194"/>
      <c r="I26" s="468" t="str">
        <f t="shared" ref="I26:I28" si="1">IF(K26="","","１人")</f>
        <v>１人</v>
      </c>
      <c r="J26" s="468"/>
      <c r="K26" s="470">
        <f>大会基本情報!C15</f>
        <v>700</v>
      </c>
      <c r="L26" s="470"/>
      <c r="M26" s="236" t="s">
        <v>338</v>
      </c>
      <c r="N26" s="186"/>
      <c r="O26" s="187"/>
      <c r="P26" s="187"/>
      <c r="Q26" s="204"/>
    </row>
    <row r="27" spans="2:17" ht="21.95" customHeight="1">
      <c r="B27" s="168"/>
      <c r="D27" s="176"/>
      <c r="E27" s="194"/>
      <c r="F27" s="203" t="s">
        <v>240</v>
      </c>
      <c r="G27" s="194"/>
      <c r="H27" s="194"/>
      <c r="I27" s="468" t="str">
        <f t="shared" si="1"/>
        <v>１人</v>
      </c>
      <c r="J27" s="468"/>
      <c r="K27" s="467">
        <f>大会基本情報!C17</f>
        <v>1000</v>
      </c>
      <c r="L27" s="471"/>
      <c r="M27" s="236" t="s">
        <v>338</v>
      </c>
      <c r="N27" s="186"/>
      <c r="O27" s="187"/>
      <c r="P27" s="187"/>
      <c r="Q27" s="204"/>
    </row>
    <row r="28" spans="2:17" ht="21.95" customHeight="1">
      <c r="B28" s="168"/>
      <c r="D28" s="176"/>
      <c r="E28" s="194"/>
      <c r="F28" s="203" t="s">
        <v>241</v>
      </c>
      <c r="G28" s="194"/>
      <c r="H28" s="194"/>
      <c r="I28" s="468" t="str">
        <f t="shared" si="1"/>
        <v>１人</v>
      </c>
      <c r="J28" s="468"/>
      <c r="K28" s="467">
        <f>大会基本情報!C20</f>
        <v>1200</v>
      </c>
      <c r="L28" s="467"/>
      <c r="M28" s="236" t="s">
        <v>338</v>
      </c>
      <c r="N28" s="186"/>
      <c r="O28" s="187"/>
      <c r="P28" s="187"/>
      <c r="Q28" s="204"/>
    </row>
    <row r="29" spans="2:17" ht="21.6" customHeight="1">
      <c r="B29" s="168"/>
      <c r="F29" s="182" t="s">
        <v>249</v>
      </c>
      <c r="Q29" s="169"/>
    </row>
    <row r="30" spans="2:17" ht="13.15" customHeight="1">
      <c r="B30" s="168"/>
      <c r="Q30" s="169"/>
    </row>
    <row r="31" spans="2:17" ht="12.75" customHeight="1" thickBot="1">
      <c r="B31" s="205"/>
      <c r="C31" s="206"/>
      <c r="D31" s="206"/>
      <c r="E31" s="206"/>
      <c r="F31" s="206"/>
      <c r="G31" s="206"/>
      <c r="H31" s="206"/>
      <c r="I31" s="207"/>
      <c r="J31" s="207"/>
      <c r="K31" s="208"/>
      <c r="L31" s="208"/>
      <c r="M31" s="208"/>
      <c r="N31" s="208"/>
      <c r="O31" s="208"/>
      <c r="P31" s="208"/>
      <c r="Q31" s="209"/>
    </row>
    <row r="32" spans="2:17" ht="15.6" customHeight="1">
      <c r="B32" s="165"/>
      <c r="C32" s="166"/>
      <c r="D32" s="166"/>
      <c r="E32" s="166"/>
      <c r="F32" s="166"/>
      <c r="G32" s="166"/>
      <c r="H32" s="166"/>
      <c r="I32" s="503"/>
      <c r="J32" s="504"/>
      <c r="K32" s="504"/>
      <c r="L32" s="504"/>
      <c r="M32" s="504"/>
      <c r="N32" s="504"/>
      <c r="O32" s="504"/>
      <c r="P32" s="504"/>
      <c r="Q32" s="505"/>
    </row>
    <row r="33" spans="2:17" ht="18.75">
      <c r="B33" s="168"/>
      <c r="C33" s="501" t="str">
        <f>大会基本情報!C6&amp;"長"&amp;大会基本情報!C7&amp;"　様"</f>
        <v>宮城県合唱連盟長水口 裕子　様</v>
      </c>
      <c r="D33" s="501"/>
      <c r="E33" s="501"/>
      <c r="F33" s="501"/>
      <c r="G33" s="501"/>
      <c r="H33" s="501"/>
      <c r="I33" s="501"/>
      <c r="J33" s="501"/>
      <c r="K33" s="501"/>
      <c r="L33" s="501"/>
      <c r="M33" s="501"/>
      <c r="N33" s="501"/>
      <c r="O33" s="501"/>
      <c r="P33" s="501"/>
      <c r="Q33" s="214"/>
    </row>
    <row r="34" spans="2:17" ht="7.9" customHeight="1">
      <c r="B34" s="168"/>
      <c r="Q34" s="169"/>
    </row>
    <row r="35" spans="2:17" ht="21.95" customHeight="1">
      <c r="B35" s="168"/>
      <c r="C35" s="182" t="s">
        <v>300</v>
      </c>
      <c r="Q35" s="169"/>
    </row>
    <row r="36" spans="2:17" ht="7.9" customHeight="1">
      <c r="B36" s="168"/>
      <c r="Q36" s="169"/>
    </row>
    <row r="37" spans="2:17" ht="21.95" customHeight="1">
      <c r="B37" s="168"/>
      <c r="C37" s="482" t="str">
        <f>大会基本情報!C8&amp;"年"</f>
        <v>2025年</v>
      </c>
      <c r="D37" s="482"/>
      <c r="E37" s="482"/>
      <c r="F37" s="483">
        <f>⑨DATA集計シート!B12</f>
        <v>0</v>
      </c>
      <c r="G37" s="483"/>
      <c r="Q37" s="169"/>
    </row>
    <row r="38" spans="2:17" ht="7.9" customHeight="1">
      <c r="B38" s="168"/>
      <c r="Q38" s="169"/>
    </row>
    <row r="39" spans="2:17" ht="21.95" customHeight="1">
      <c r="B39" s="168"/>
      <c r="D39" s="484" t="s">
        <v>244</v>
      </c>
      <c r="E39" s="484"/>
      <c r="F39" s="182">
        <f>⑨DATA集計シート!B4</f>
        <v>0</v>
      </c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210"/>
    </row>
    <row r="40" spans="2:17" ht="7.9" customHeight="1">
      <c r="B40" s="168"/>
      <c r="D40" s="183"/>
      <c r="E40" s="183"/>
      <c r="F40" s="211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210"/>
    </row>
    <row r="41" spans="2:17" ht="21.95" customHeight="1">
      <c r="B41" s="168"/>
      <c r="D41" s="484" t="s">
        <v>248</v>
      </c>
      <c r="E41" s="484"/>
      <c r="F41" s="203" t="str">
        <f>"〒"&amp;⑨DATA集計シート!B13</f>
        <v>〒0</v>
      </c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69"/>
    </row>
    <row r="42" spans="2:17" ht="21.95" customHeight="1">
      <c r="B42" s="168"/>
      <c r="C42" s="182"/>
      <c r="D42" s="182"/>
      <c r="F42" s="203">
        <f>⑨DATA集計シート!B14</f>
        <v>0</v>
      </c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69"/>
    </row>
    <row r="43" spans="2:17" ht="20.45" customHeight="1">
      <c r="B43" s="168"/>
      <c r="Q43" s="169"/>
    </row>
    <row r="44" spans="2:17" ht="21.95" customHeight="1">
      <c r="B44" s="168"/>
      <c r="D44" s="481" t="s">
        <v>247</v>
      </c>
      <c r="E44" s="481"/>
      <c r="F44" s="476" t="str">
        <f>"　　"&amp;⑨DATA集計シート!B6&amp;"　　　　公印"</f>
        <v>　　0　　　　公印</v>
      </c>
      <c r="G44" s="476"/>
      <c r="H44" s="476"/>
      <c r="I44" s="476"/>
      <c r="J44" s="476"/>
      <c r="K44" s="476"/>
      <c r="Q44" s="169"/>
    </row>
    <row r="45" spans="2:17" ht="21.95" customHeight="1">
      <c r="B45" s="168"/>
      <c r="C45" s="182"/>
      <c r="D45" s="481"/>
      <c r="E45" s="481"/>
      <c r="F45" s="476"/>
      <c r="G45" s="476"/>
      <c r="H45" s="476"/>
      <c r="I45" s="476"/>
      <c r="J45" s="476"/>
      <c r="K45" s="476"/>
      <c r="L45" s="212"/>
      <c r="Q45" s="169"/>
    </row>
    <row r="46" spans="2:17" ht="21.95" customHeight="1">
      <c r="B46" s="168"/>
      <c r="Q46" s="169"/>
    </row>
    <row r="47" spans="2:17" ht="21.95" customHeight="1" thickBot="1">
      <c r="B47" s="205"/>
      <c r="C47" s="206"/>
      <c r="D47" s="479" t="s">
        <v>306</v>
      </c>
      <c r="E47" s="479"/>
      <c r="F47" s="479"/>
      <c r="G47" s="479"/>
      <c r="H47" s="479"/>
      <c r="I47" s="479"/>
      <c r="J47" s="479"/>
      <c r="K47" s="479"/>
      <c r="L47" s="479"/>
      <c r="M47" s="479"/>
      <c r="N47" s="479"/>
      <c r="O47" s="479"/>
      <c r="P47" s="479"/>
      <c r="Q47" s="480"/>
    </row>
  </sheetData>
  <sheetProtection algorithmName="SHA-512" hashValue="OeXJ9cXFQr9yZXdMA+wzVEqSTJNKgewvQI7SC02HF1f8+EBtixfc+h+4kRTjtsxZc9+pZ6PnzNKl3LTLYoOhtg==" saltValue="KcCV37sQib9uuo3ra2luAQ==" spinCount="100000" sheet="1" objects="1" scenarios="1" selectLockedCells="1" selectUnlockedCells="1"/>
  <mergeCells count="48">
    <mergeCell ref="D8:E8"/>
    <mergeCell ref="C33:P33"/>
    <mergeCell ref="D13:G13"/>
    <mergeCell ref="I32:Q32"/>
    <mergeCell ref="I26:J26"/>
    <mergeCell ref="I27:J27"/>
    <mergeCell ref="I28:J28"/>
    <mergeCell ref="C21:M21"/>
    <mergeCell ref="D18:H18"/>
    <mergeCell ref="I17:J17"/>
    <mergeCell ref="I18:J18"/>
    <mergeCell ref="N18:P18"/>
    <mergeCell ref="N19:P19"/>
    <mergeCell ref="N21:P21"/>
    <mergeCell ref="D12:H12"/>
    <mergeCell ref="I12:J12"/>
    <mergeCell ref="B2:Q2"/>
    <mergeCell ref="G5:G6"/>
    <mergeCell ref="H5:H6"/>
    <mergeCell ref="I5:I6"/>
    <mergeCell ref="J5:J6"/>
    <mergeCell ref="K5:K6"/>
    <mergeCell ref="L5:L6"/>
    <mergeCell ref="M5:M6"/>
    <mergeCell ref="F5:F6"/>
    <mergeCell ref="D47:Q47"/>
    <mergeCell ref="F44:K45"/>
    <mergeCell ref="D44:E45"/>
    <mergeCell ref="C37:E37"/>
    <mergeCell ref="F37:G37"/>
    <mergeCell ref="D39:E39"/>
    <mergeCell ref="D41:E41"/>
    <mergeCell ref="N12:P12"/>
    <mergeCell ref="N13:P13"/>
    <mergeCell ref="K28:L28"/>
    <mergeCell ref="I25:J25"/>
    <mergeCell ref="K25:L25"/>
    <mergeCell ref="K26:L26"/>
    <mergeCell ref="K27:L27"/>
    <mergeCell ref="I13:J13"/>
    <mergeCell ref="N14:P14"/>
    <mergeCell ref="N17:P17"/>
    <mergeCell ref="C19:K19"/>
    <mergeCell ref="D16:H16"/>
    <mergeCell ref="I16:J16"/>
    <mergeCell ref="N16:P16"/>
    <mergeCell ref="D17:H17"/>
    <mergeCell ref="C14:K14"/>
  </mergeCells>
  <phoneticPr fontId="2"/>
  <printOptions horizontalCentered="1" verticalCentered="1"/>
  <pageMargins left="0.38" right="0.27559055118110237" top="0.27559055118110237" bottom="0.35433070866141736" header="0.27559055118110237" footer="0.35433070866141736"/>
  <pageSetup paperSize="9" scale="9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C6E04"/>
  </sheetPr>
  <dimension ref="B2:K110"/>
  <sheetViews>
    <sheetView showGridLines="0" zoomScale="120" zoomScaleNormal="120" workbookViewId="0">
      <selection activeCell="E15" sqref="E15"/>
    </sheetView>
  </sheetViews>
  <sheetFormatPr defaultRowHeight="12.75"/>
  <cols>
    <col min="1" max="1" width="6.1328125" customWidth="1"/>
    <col min="2" max="2" width="4.3984375" customWidth="1"/>
    <col min="3" max="3" width="6" style="85" bestFit="1" customWidth="1"/>
    <col min="4" max="4" width="16.1328125" style="85" customWidth="1"/>
    <col min="5" max="5" width="9" style="85"/>
    <col min="9" max="9" width="18.59765625" customWidth="1"/>
  </cols>
  <sheetData>
    <row r="2" spans="2:11" ht="22.15" customHeight="1">
      <c r="B2" s="517" t="str">
        <f>大会基本情報!C4</f>
        <v>第77回全日本合唱コンクール宮城県大会</v>
      </c>
      <c r="C2" s="517"/>
      <c r="D2" s="517"/>
      <c r="E2" s="517"/>
      <c r="F2" s="517"/>
      <c r="G2" s="517"/>
      <c r="H2" s="517"/>
      <c r="I2" s="517"/>
      <c r="J2" s="95"/>
      <c r="K2" s="95"/>
    </row>
    <row r="3" spans="2:11" ht="22.15" customHeight="1">
      <c r="B3" s="517" t="s">
        <v>310</v>
      </c>
      <c r="C3" s="517"/>
      <c r="D3" s="517"/>
      <c r="E3" s="517"/>
      <c r="F3" s="517"/>
      <c r="G3" s="517"/>
      <c r="H3" s="517"/>
      <c r="I3" s="517"/>
      <c r="J3" s="95"/>
      <c r="K3" s="95"/>
    </row>
    <row r="5" spans="2:11" ht="30.75" customHeight="1">
      <c r="B5" s="515" t="s">
        <v>172</v>
      </c>
      <c r="C5" s="516"/>
      <c r="D5" s="513">
        <f>③入力シート!C9</f>
        <v>0</v>
      </c>
      <c r="E5" s="514"/>
      <c r="F5" s="514"/>
      <c r="G5" s="514"/>
      <c r="H5" s="514"/>
    </row>
    <row r="6" spans="2:11" ht="13.15" thickBot="1">
      <c r="C6" s="84"/>
      <c r="D6" s="84"/>
      <c r="E6" s="84"/>
    </row>
    <row r="7" spans="2:11" s="96" customFormat="1" ht="21" customHeight="1">
      <c r="B7" s="518" t="s">
        <v>311</v>
      </c>
      <c r="C7" s="519"/>
      <c r="D7" s="519"/>
      <c r="E7" s="519"/>
      <c r="F7" s="519"/>
      <c r="G7" s="519"/>
      <c r="H7" s="519"/>
      <c r="I7" s="520"/>
    </row>
    <row r="8" spans="2:11" s="96" customFormat="1" ht="21" customHeight="1" thickBot="1">
      <c r="B8" s="510" t="str">
        <f>"※"&amp;大会基本情報!C8&amp;"年4月1日現在の満年齢をご記入ください。（満28歳以下）"</f>
        <v>※2025年4月1日現在の満年齢をご記入ください。（満28歳以下）</v>
      </c>
      <c r="C8" s="511"/>
      <c r="D8" s="511"/>
      <c r="E8" s="511"/>
      <c r="F8" s="511"/>
      <c r="G8" s="511"/>
      <c r="H8" s="511"/>
      <c r="I8" s="512"/>
    </row>
    <row r="9" spans="2:11">
      <c r="C9" s="84"/>
      <c r="D9" s="84"/>
      <c r="E9" s="84"/>
    </row>
    <row r="10" spans="2:11">
      <c r="C10" s="86"/>
      <c r="D10" s="86" t="s">
        <v>168</v>
      </c>
      <c r="E10" s="86" t="s">
        <v>169</v>
      </c>
    </row>
    <row r="11" spans="2:11">
      <c r="C11" s="98">
        <v>1</v>
      </c>
      <c r="D11" s="97"/>
      <c r="E11" s="97"/>
      <c r="F11" s="120" t="str">
        <f>IF(E11&gt;=29,"OverAge","")</f>
        <v/>
      </c>
    </row>
    <row r="12" spans="2:11">
      <c r="C12" s="98">
        <v>2</v>
      </c>
      <c r="D12" s="97"/>
      <c r="E12" s="97"/>
      <c r="F12" s="120" t="str">
        <f t="shared" ref="F12:F75" si="0">IF(E12&gt;=29,"OverAge","")</f>
        <v/>
      </c>
    </row>
    <row r="13" spans="2:11">
      <c r="C13" s="98">
        <v>3</v>
      </c>
      <c r="D13" s="97"/>
      <c r="E13" s="97"/>
      <c r="F13" s="120" t="str">
        <f t="shared" si="0"/>
        <v/>
      </c>
    </row>
    <row r="14" spans="2:11">
      <c r="C14" s="98">
        <v>4</v>
      </c>
      <c r="D14" s="97"/>
      <c r="E14" s="97"/>
      <c r="F14" s="120" t="str">
        <f t="shared" si="0"/>
        <v/>
      </c>
    </row>
    <row r="15" spans="2:11">
      <c r="C15" s="98">
        <v>5</v>
      </c>
      <c r="D15" s="97"/>
      <c r="E15" s="97"/>
      <c r="F15" s="120" t="str">
        <f t="shared" si="0"/>
        <v/>
      </c>
    </row>
    <row r="16" spans="2:11">
      <c r="C16" s="98">
        <v>6</v>
      </c>
      <c r="D16" s="97"/>
      <c r="E16" s="97"/>
      <c r="F16" s="120" t="str">
        <f t="shared" si="0"/>
        <v/>
      </c>
    </row>
    <row r="17" spans="3:6">
      <c r="C17" s="98">
        <v>7</v>
      </c>
      <c r="D17" s="97"/>
      <c r="E17" s="97"/>
      <c r="F17" s="120" t="str">
        <f t="shared" si="0"/>
        <v/>
      </c>
    </row>
    <row r="18" spans="3:6">
      <c r="C18" s="98">
        <v>8</v>
      </c>
      <c r="D18" s="97"/>
      <c r="E18" s="97"/>
      <c r="F18" s="120" t="str">
        <f t="shared" si="0"/>
        <v/>
      </c>
    </row>
    <row r="19" spans="3:6">
      <c r="C19" s="98">
        <v>9</v>
      </c>
      <c r="D19" s="97"/>
      <c r="E19" s="97"/>
      <c r="F19" s="120" t="str">
        <f t="shared" si="0"/>
        <v/>
      </c>
    </row>
    <row r="20" spans="3:6">
      <c r="C20" s="98">
        <v>10</v>
      </c>
      <c r="D20" s="97"/>
      <c r="E20" s="97"/>
      <c r="F20" s="120" t="str">
        <f t="shared" si="0"/>
        <v/>
      </c>
    </row>
    <row r="21" spans="3:6">
      <c r="C21" s="98">
        <v>11</v>
      </c>
      <c r="D21" s="97"/>
      <c r="E21" s="97"/>
      <c r="F21" s="120" t="str">
        <f t="shared" si="0"/>
        <v/>
      </c>
    </row>
    <row r="22" spans="3:6">
      <c r="C22" s="98">
        <v>12</v>
      </c>
      <c r="D22" s="97"/>
      <c r="E22" s="97"/>
      <c r="F22" s="120" t="str">
        <f t="shared" si="0"/>
        <v/>
      </c>
    </row>
    <row r="23" spans="3:6">
      <c r="C23" s="98">
        <v>13</v>
      </c>
      <c r="D23" s="97"/>
      <c r="E23" s="97"/>
      <c r="F23" s="120" t="str">
        <f t="shared" si="0"/>
        <v/>
      </c>
    </row>
    <row r="24" spans="3:6">
      <c r="C24" s="98">
        <v>14</v>
      </c>
      <c r="D24" s="97"/>
      <c r="E24" s="97"/>
      <c r="F24" s="120" t="str">
        <f t="shared" si="0"/>
        <v/>
      </c>
    </row>
    <row r="25" spans="3:6">
      <c r="C25" s="98">
        <v>15</v>
      </c>
      <c r="D25" s="97"/>
      <c r="E25" s="97"/>
      <c r="F25" s="120" t="str">
        <f t="shared" si="0"/>
        <v/>
      </c>
    </row>
    <row r="26" spans="3:6">
      <c r="C26" s="98">
        <v>16</v>
      </c>
      <c r="D26" s="97"/>
      <c r="E26" s="97"/>
      <c r="F26" s="120" t="str">
        <f t="shared" si="0"/>
        <v/>
      </c>
    </row>
    <row r="27" spans="3:6">
      <c r="C27" s="98">
        <v>17</v>
      </c>
      <c r="D27" s="97"/>
      <c r="E27" s="97"/>
      <c r="F27" s="120" t="str">
        <f t="shared" si="0"/>
        <v/>
      </c>
    </row>
    <row r="28" spans="3:6">
      <c r="C28" s="98">
        <v>18</v>
      </c>
      <c r="D28" s="97"/>
      <c r="E28" s="97"/>
      <c r="F28" s="120" t="str">
        <f t="shared" si="0"/>
        <v/>
      </c>
    </row>
    <row r="29" spans="3:6">
      <c r="C29" s="98">
        <v>19</v>
      </c>
      <c r="D29" s="97"/>
      <c r="E29" s="97"/>
      <c r="F29" s="120" t="str">
        <f t="shared" si="0"/>
        <v/>
      </c>
    </row>
    <row r="30" spans="3:6">
      <c r="C30" s="98">
        <v>20</v>
      </c>
      <c r="D30" s="97"/>
      <c r="E30" s="97"/>
      <c r="F30" s="120" t="str">
        <f t="shared" si="0"/>
        <v/>
      </c>
    </row>
    <row r="31" spans="3:6">
      <c r="C31" s="98">
        <v>21</v>
      </c>
      <c r="D31" s="97"/>
      <c r="E31" s="97"/>
      <c r="F31" s="120" t="str">
        <f t="shared" si="0"/>
        <v/>
      </c>
    </row>
    <row r="32" spans="3:6">
      <c r="C32" s="98">
        <v>22</v>
      </c>
      <c r="D32" s="97"/>
      <c r="E32" s="97"/>
      <c r="F32" s="120" t="str">
        <f t="shared" si="0"/>
        <v/>
      </c>
    </row>
    <row r="33" spans="3:6">
      <c r="C33" s="98">
        <v>23</v>
      </c>
      <c r="D33" s="97"/>
      <c r="E33" s="97"/>
      <c r="F33" s="120" t="str">
        <f t="shared" si="0"/>
        <v/>
      </c>
    </row>
    <row r="34" spans="3:6">
      <c r="C34" s="98">
        <v>24</v>
      </c>
      <c r="D34" s="97"/>
      <c r="E34" s="97"/>
      <c r="F34" s="120" t="str">
        <f t="shared" si="0"/>
        <v/>
      </c>
    </row>
    <row r="35" spans="3:6">
      <c r="C35" s="98">
        <v>25</v>
      </c>
      <c r="D35" s="97"/>
      <c r="E35" s="97"/>
      <c r="F35" s="120" t="str">
        <f t="shared" si="0"/>
        <v/>
      </c>
    </row>
    <row r="36" spans="3:6">
      <c r="C36" s="98">
        <v>26</v>
      </c>
      <c r="D36" s="97"/>
      <c r="E36" s="97"/>
      <c r="F36" s="120" t="str">
        <f t="shared" si="0"/>
        <v/>
      </c>
    </row>
    <row r="37" spans="3:6">
      <c r="C37" s="98">
        <v>27</v>
      </c>
      <c r="D37" s="97"/>
      <c r="E37" s="97"/>
      <c r="F37" s="120" t="str">
        <f t="shared" si="0"/>
        <v/>
      </c>
    </row>
    <row r="38" spans="3:6">
      <c r="C38" s="98">
        <v>28</v>
      </c>
      <c r="D38" s="97"/>
      <c r="E38" s="97"/>
      <c r="F38" s="120" t="str">
        <f t="shared" si="0"/>
        <v/>
      </c>
    </row>
    <row r="39" spans="3:6">
      <c r="C39" s="98">
        <v>29</v>
      </c>
      <c r="D39" s="97"/>
      <c r="E39" s="97"/>
      <c r="F39" s="120" t="str">
        <f t="shared" si="0"/>
        <v/>
      </c>
    </row>
    <row r="40" spans="3:6">
      <c r="C40" s="98">
        <v>30</v>
      </c>
      <c r="D40" s="97"/>
      <c r="E40" s="97"/>
      <c r="F40" s="120" t="str">
        <f t="shared" si="0"/>
        <v/>
      </c>
    </row>
    <row r="41" spans="3:6">
      <c r="C41" s="98">
        <v>31</v>
      </c>
      <c r="D41" s="97"/>
      <c r="E41" s="97"/>
      <c r="F41" s="120" t="str">
        <f t="shared" si="0"/>
        <v/>
      </c>
    </row>
    <row r="42" spans="3:6">
      <c r="C42" s="98">
        <v>32</v>
      </c>
      <c r="D42" s="97"/>
      <c r="E42" s="97"/>
      <c r="F42" s="120" t="str">
        <f t="shared" si="0"/>
        <v/>
      </c>
    </row>
    <row r="43" spans="3:6">
      <c r="C43" s="98">
        <v>33</v>
      </c>
      <c r="D43" s="97"/>
      <c r="E43" s="97"/>
      <c r="F43" s="120" t="str">
        <f t="shared" si="0"/>
        <v/>
      </c>
    </row>
    <row r="44" spans="3:6">
      <c r="C44" s="98">
        <v>34</v>
      </c>
      <c r="D44" s="97"/>
      <c r="E44" s="97"/>
      <c r="F44" s="120" t="str">
        <f t="shared" si="0"/>
        <v/>
      </c>
    </row>
    <row r="45" spans="3:6">
      <c r="C45" s="98">
        <v>35</v>
      </c>
      <c r="D45" s="97"/>
      <c r="E45" s="97"/>
      <c r="F45" s="120" t="str">
        <f t="shared" si="0"/>
        <v/>
      </c>
    </row>
    <row r="46" spans="3:6">
      <c r="C46" s="98">
        <v>36</v>
      </c>
      <c r="D46" s="97"/>
      <c r="E46" s="97"/>
      <c r="F46" s="120" t="str">
        <f t="shared" si="0"/>
        <v/>
      </c>
    </row>
    <row r="47" spans="3:6">
      <c r="C47" s="98">
        <v>37</v>
      </c>
      <c r="D47" s="97"/>
      <c r="E47" s="97"/>
      <c r="F47" s="120" t="str">
        <f t="shared" si="0"/>
        <v/>
      </c>
    </row>
    <row r="48" spans="3:6">
      <c r="C48" s="98">
        <v>38</v>
      </c>
      <c r="D48" s="97"/>
      <c r="E48" s="97"/>
      <c r="F48" s="120" t="str">
        <f t="shared" si="0"/>
        <v/>
      </c>
    </row>
    <row r="49" spans="3:6">
      <c r="C49" s="98">
        <v>39</v>
      </c>
      <c r="D49" s="97"/>
      <c r="E49" s="97"/>
      <c r="F49" s="120" t="str">
        <f t="shared" si="0"/>
        <v/>
      </c>
    </row>
    <row r="50" spans="3:6">
      <c r="C50" s="98">
        <v>40</v>
      </c>
      <c r="D50" s="97"/>
      <c r="E50" s="97"/>
      <c r="F50" s="120" t="str">
        <f t="shared" si="0"/>
        <v/>
      </c>
    </row>
    <row r="51" spans="3:6">
      <c r="C51" s="98">
        <v>41</v>
      </c>
      <c r="D51" s="97"/>
      <c r="E51" s="97"/>
      <c r="F51" s="120" t="str">
        <f t="shared" si="0"/>
        <v/>
      </c>
    </row>
    <row r="52" spans="3:6">
      <c r="C52" s="98">
        <v>42</v>
      </c>
      <c r="D52" s="97"/>
      <c r="E52" s="97"/>
      <c r="F52" s="120" t="str">
        <f t="shared" si="0"/>
        <v/>
      </c>
    </row>
    <row r="53" spans="3:6">
      <c r="C53" s="98">
        <v>43</v>
      </c>
      <c r="D53" s="97"/>
      <c r="E53" s="97"/>
      <c r="F53" s="120" t="str">
        <f t="shared" si="0"/>
        <v/>
      </c>
    </row>
    <row r="54" spans="3:6">
      <c r="C54" s="98">
        <v>44</v>
      </c>
      <c r="D54" s="97"/>
      <c r="E54" s="97"/>
      <c r="F54" s="120" t="str">
        <f t="shared" si="0"/>
        <v/>
      </c>
    </row>
    <row r="55" spans="3:6">
      <c r="C55" s="98">
        <v>45</v>
      </c>
      <c r="D55" s="97"/>
      <c r="E55" s="97"/>
      <c r="F55" s="120" t="str">
        <f t="shared" si="0"/>
        <v/>
      </c>
    </row>
    <row r="56" spans="3:6">
      <c r="C56" s="98">
        <v>46</v>
      </c>
      <c r="D56" s="97"/>
      <c r="E56" s="97"/>
      <c r="F56" s="120" t="str">
        <f t="shared" si="0"/>
        <v/>
      </c>
    </row>
    <row r="57" spans="3:6">
      <c r="C57" s="98">
        <v>47</v>
      </c>
      <c r="D57" s="97"/>
      <c r="E57" s="97"/>
      <c r="F57" s="120" t="str">
        <f t="shared" si="0"/>
        <v/>
      </c>
    </row>
    <row r="58" spans="3:6">
      <c r="C58" s="98">
        <v>48</v>
      </c>
      <c r="D58" s="97"/>
      <c r="E58" s="97"/>
      <c r="F58" s="120" t="str">
        <f t="shared" si="0"/>
        <v/>
      </c>
    </row>
    <row r="59" spans="3:6">
      <c r="C59" s="98">
        <v>49</v>
      </c>
      <c r="D59" s="97"/>
      <c r="E59" s="97"/>
      <c r="F59" s="120" t="str">
        <f t="shared" si="0"/>
        <v/>
      </c>
    </row>
    <row r="60" spans="3:6">
      <c r="C60" s="98">
        <v>50</v>
      </c>
      <c r="D60" s="97"/>
      <c r="E60" s="97"/>
      <c r="F60" s="120" t="str">
        <f t="shared" si="0"/>
        <v/>
      </c>
    </row>
    <row r="61" spans="3:6">
      <c r="C61" s="98">
        <v>51</v>
      </c>
      <c r="D61" s="97"/>
      <c r="E61" s="97"/>
      <c r="F61" s="120" t="str">
        <f t="shared" si="0"/>
        <v/>
      </c>
    </row>
    <row r="62" spans="3:6">
      <c r="C62" s="98">
        <v>52</v>
      </c>
      <c r="D62" s="97"/>
      <c r="E62" s="97"/>
      <c r="F62" s="120" t="str">
        <f t="shared" si="0"/>
        <v/>
      </c>
    </row>
    <row r="63" spans="3:6">
      <c r="C63" s="98">
        <v>53</v>
      </c>
      <c r="D63" s="97"/>
      <c r="E63" s="97"/>
      <c r="F63" s="120" t="str">
        <f t="shared" si="0"/>
        <v/>
      </c>
    </row>
    <row r="64" spans="3:6">
      <c r="C64" s="98">
        <v>54</v>
      </c>
      <c r="D64" s="97"/>
      <c r="E64" s="97"/>
      <c r="F64" s="120" t="str">
        <f t="shared" si="0"/>
        <v/>
      </c>
    </row>
    <row r="65" spans="3:6">
      <c r="C65" s="98">
        <v>55</v>
      </c>
      <c r="D65" s="97"/>
      <c r="E65" s="97"/>
      <c r="F65" s="120" t="str">
        <f t="shared" si="0"/>
        <v/>
      </c>
    </row>
    <row r="66" spans="3:6">
      <c r="C66" s="98">
        <v>56</v>
      </c>
      <c r="D66" s="97"/>
      <c r="E66" s="97"/>
      <c r="F66" s="120" t="str">
        <f t="shared" si="0"/>
        <v/>
      </c>
    </row>
    <row r="67" spans="3:6">
      <c r="C67" s="98">
        <v>57</v>
      </c>
      <c r="D67" s="97"/>
      <c r="E67" s="97"/>
      <c r="F67" s="120" t="str">
        <f t="shared" si="0"/>
        <v/>
      </c>
    </row>
    <row r="68" spans="3:6">
      <c r="C68" s="98">
        <v>58</v>
      </c>
      <c r="D68" s="97"/>
      <c r="E68" s="97"/>
      <c r="F68" s="120" t="str">
        <f t="shared" si="0"/>
        <v/>
      </c>
    </row>
    <row r="69" spans="3:6">
      <c r="C69" s="98">
        <v>59</v>
      </c>
      <c r="D69" s="97"/>
      <c r="E69" s="97"/>
      <c r="F69" s="120" t="str">
        <f t="shared" si="0"/>
        <v/>
      </c>
    </row>
    <row r="70" spans="3:6">
      <c r="C70" s="98">
        <v>60</v>
      </c>
      <c r="D70" s="97"/>
      <c r="E70" s="97"/>
      <c r="F70" s="120" t="str">
        <f t="shared" si="0"/>
        <v/>
      </c>
    </row>
    <row r="71" spans="3:6">
      <c r="C71" s="98">
        <v>61</v>
      </c>
      <c r="D71" s="97"/>
      <c r="E71" s="97"/>
      <c r="F71" s="120" t="str">
        <f t="shared" si="0"/>
        <v/>
      </c>
    </row>
    <row r="72" spans="3:6">
      <c r="C72" s="98">
        <v>62</v>
      </c>
      <c r="D72" s="97"/>
      <c r="E72" s="97"/>
      <c r="F72" s="120" t="str">
        <f t="shared" si="0"/>
        <v/>
      </c>
    </row>
    <row r="73" spans="3:6">
      <c r="C73" s="98">
        <v>63</v>
      </c>
      <c r="D73" s="97"/>
      <c r="E73" s="97"/>
      <c r="F73" s="120" t="str">
        <f t="shared" si="0"/>
        <v/>
      </c>
    </row>
    <row r="74" spans="3:6">
      <c r="C74" s="98">
        <v>64</v>
      </c>
      <c r="D74" s="97"/>
      <c r="E74" s="97"/>
      <c r="F74" s="120" t="str">
        <f t="shared" si="0"/>
        <v/>
      </c>
    </row>
    <row r="75" spans="3:6">
      <c r="C75" s="98">
        <v>65</v>
      </c>
      <c r="D75" s="97"/>
      <c r="E75" s="97"/>
      <c r="F75" s="120" t="str">
        <f t="shared" si="0"/>
        <v/>
      </c>
    </row>
    <row r="76" spans="3:6">
      <c r="C76" s="98">
        <v>66</v>
      </c>
      <c r="D76" s="97"/>
      <c r="E76" s="97"/>
      <c r="F76" s="120" t="str">
        <f t="shared" ref="F76:F110" si="1">IF(E76&gt;=29,"OverAge","")</f>
        <v/>
      </c>
    </row>
    <row r="77" spans="3:6">
      <c r="C77" s="98">
        <v>67</v>
      </c>
      <c r="D77" s="97"/>
      <c r="E77" s="97"/>
      <c r="F77" s="120" t="str">
        <f t="shared" si="1"/>
        <v/>
      </c>
    </row>
    <row r="78" spans="3:6">
      <c r="C78" s="98">
        <v>68</v>
      </c>
      <c r="D78" s="97"/>
      <c r="E78" s="97"/>
      <c r="F78" s="120" t="str">
        <f t="shared" si="1"/>
        <v/>
      </c>
    </row>
    <row r="79" spans="3:6">
      <c r="C79" s="98">
        <v>69</v>
      </c>
      <c r="D79" s="97"/>
      <c r="E79" s="97"/>
      <c r="F79" s="120" t="str">
        <f t="shared" si="1"/>
        <v/>
      </c>
    </row>
    <row r="80" spans="3:6">
      <c r="C80" s="98">
        <v>70</v>
      </c>
      <c r="D80" s="97"/>
      <c r="E80" s="97"/>
      <c r="F80" s="120" t="str">
        <f t="shared" si="1"/>
        <v/>
      </c>
    </row>
    <row r="81" spans="3:6">
      <c r="C81" s="98">
        <v>71</v>
      </c>
      <c r="D81" s="97"/>
      <c r="E81" s="97"/>
      <c r="F81" s="120" t="str">
        <f t="shared" si="1"/>
        <v/>
      </c>
    </row>
    <row r="82" spans="3:6">
      <c r="C82" s="98">
        <v>72</v>
      </c>
      <c r="D82" s="97"/>
      <c r="E82" s="97"/>
      <c r="F82" s="120" t="str">
        <f t="shared" si="1"/>
        <v/>
      </c>
    </row>
    <row r="83" spans="3:6">
      <c r="C83" s="98">
        <v>73</v>
      </c>
      <c r="D83" s="97"/>
      <c r="E83" s="97"/>
      <c r="F83" s="120" t="str">
        <f t="shared" si="1"/>
        <v/>
      </c>
    </row>
    <row r="84" spans="3:6">
      <c r="C84" s="98">
        <v>74</v>
      </c>
      <c r="D84" s="97"/>
      <c r="E84" s="97"/>
      <c r="F84" s="120" t="str">
        <f t="shared" si="1"/>
        <v/>
      </c>
    </row>
    <row r="85" spans="3:6">
      <c r="C85" s="98">
        <v>75</v>
      </c>
      <c r="D85" s="97"/>
      <c r="E85" s="97"/>
      <c r="F85" s="120" t="str">
        <f t="shared" si="1"/>
        <v/>
      </c>
    </row>
    <row r="86" spans="3:6">
      <c r="C86" s="98">
        <v>76</v>
      </c>
      <c r="D86" s="97"/>
      <c r="E86" s="97"/>
      <c r="F86" s="120" t="str">
        <f t="shared" si="1"/>
        <v/>
      </c>
    </row>
    <row r="87" spans="3:6">
      <c r="C87" s="98">
        <v>77</v>
      </c>
      <c r="D87" s="97"/>
      <c r="E87" s="97"/>
      <c r="F87" s="120" t="str">
        <f t="shared" si="1"/>
        <v/>
      </c>
    </row>
    <row r="88" spans="3:6">
      <c r="C88" s="98">
        <v>78</v>
      </c>
      <c r="D88" s="97"/>
      <c r="E88" s="97"/>
      <c r="F88" s="120" t="str">
        <f t="shared" si="1"/>
        <v/>
      </c>
    </row>
    <row r="89" spans="3:6">
      <c r="C89" s="98">
        <v>79</v>
      </c>
      <c r="D89" s="97"/>
      <c r="E89" s="97"/>
      <c r="F89" s="120" t="str">
        <f t="shared" si="1"/>
        <v/>
      </c>
    </row>
    <row r="90" spans="3:6">
      <c r="C90" s="98">
        <v>80</v>
      </c>
      <c r="D90" s="97"/>
      <c r="E90" s="97"/>
      <c r="F90" s="120" t="str">
        <f t="shared" si="1"/>
        <v/>
      </c>
    </row>
    <row r="91" spans="3:6">
      <c r="C91" s="98">
        <v>81</v>
      </c>
      <c r="D91" s="97"/>
      <c r="E91" s="97"/>
      <c r="F91" s="120" t="str">
        <f t="shared" si="1"/>
        <v/>
      </c>
    </row>
    <row r="92" spans="3:6">
      <c r="C92" s="98">
        <v>82</v>
      </c>
      <c r="D92" s="97"/>
      <c r="E92" s="97"/>
      <c r="F92" s="120" t="str">
        <f t="shared" si="1"/>
        <v/>
      </c>
    </row>
    <row r="93" spans="3:6">
      <c r="C93" s="98">
        <v>83</v>
      </c>
      <c r="D93" s="97"/>
      <c r="E93" s="97"/>
      <c r="F93" s="120" t="str">
        <f t="shared" si="1"/>
        <v/>
      </c>
    </row>
    <row r="94" spans="3:6">
      <c r="C94" s="98">
        <v>84</v>
      </c>
      <c r="D94" s="97"/>
      <c r="E94" s="97"/>
      <c r="F94" s="120" t="str">
        <f t="shared" si="1"/>
        <v/>
      </c>
    </row>
    <row r="95" spans="3:6">
      <c r="C95" s="98">
        <v>85</v>
      </c>
      <c r="D95" s="97"/>
      <c r="E95" s="97"/>
      <c r="F95" s="120" t="str">
        <f t="shared" si="1"/>
        <v/>
      </c>
    </row>
    <row r="96" spans="3:6">
      <c r="C96" s="98">
        <v>86</v>
      </c>
      <c r="D96" s="97"/>
      <c r="E96" s="97"/>
      <c r="F96" s="120" t="str">
        <f t="shared" si="1"/>
        <v/>
      </c>
    </row>
    <row r="97" spans="3:6">
      <c r="C97" s="98">
        <v>87</v>
      </c>
      <c r="D97" s="97"/>
      <c r="E97" s="97"/>
      <c r="F97" s="120" t="str">
        <f t="shared" si="1"/>
        <v/>
      </c>
    </row>
    <row r="98" spans="3:6">
      <c r="C98" s="98">
        <v>88</v>
      </c>
      <c r="D98" s="97"/>
      <c r="E98" s="97"/>
      <c r="F98" s="120" t="str">
        <f t="shared" si="1"/>
        <v/>
      </c>
    </row>
    <row r="99" spans="3:6">
      <c r="C99" s="98">
        <v>89</v>
      </c>
      <c r="D99" s="97"/>
      <c r="E99" s="97"/>
      <c r="F99" s="120" t="str">
        <f t="shared" si="1"/>
        <v/>
      </c>
    </row>
    <row r="100" spans="3:6">
      <c r="C100" s="98">
        <v>90</v>
      </c>
      <c r="D100" s="97"/>
      <c r="E100" s="97"/>
      <c r="F100" s="120" t="str">
        <f t="shared" si="1"/>
        <v/>
      </c>
    </row>
    <row r="101" spans="3:6">
      <c r="C101" s="98">
        <v>91</v>
      </c>
      <c r="D101" s="97"/>
      <c r="E101" s="97"/>
      <c r="F101" s="120" t="str">
        <f t="shared" si="1"/>
        <v/>
      </c>
    </row>
    <row r="102" spans="3:6">
      <c r="C102" s="98">
        <v>92</v>
      </c>
      <c r="D102" s="97"/>
      <c r="E102" s="97"/>
      <c r="F102" s="120" t="str">
        <f t="shared" si="1"/>
        <v/>
      </c>
    </row>
    <row r="103" spans="3:6">
      <c r="C103" s="98">
        <v>93</v>
      </c>
      <c r="D103" s="97"/>
      <c r="E103" s="97"/>
      <c r="F103" s="120" t="str">
        <f t="shared" si="1"/>
        <v/>
      </c>
    </row>
    <row r="104" spans="3:6">
      <c r="C104" s="98">
        <v>94</v>
      </c>
      <c r="D104" s="97"/>
      <c r="E104" s="97"/>
      <c r="F104" s="120" t="str">
        <f t="shared" si="1"/>
        <v/>
      </c>
    </row>
    <row r="105" spans="3:6">
      <c r="C105" s="98">
        <v>95</v>
      </c>
      <c r="D105" s="97"/>
      <c r="E105" s="97"/>
      <c r="F105" s="120" t="str">
        <f t="shared" si="1"/>
        <v/>
      </c>
    </row>
    <row r="106" spans="3:6">
      <c r="C106" s="98">
        <v>96</v>
      </c>
      <c r="D106" s="97"/>
      <c r="E106" s="97"/>
      <c r="F106" s="120" t="str">
        <f t="shared" si="1"/>
        <v/>
      </c>
    </row>
    <row r="107" spans="3:6">
      <c r="C107" s="98">
        <v>97</v>
      </c>
      <c r="D107" s="97"/>
      <c r="E107" s="97"/>
      <c r="F107" s="120" t="str">
        <f t="shared" si="1"/>
        <v/>
      </c>
    </row>
    <row r="108" spans="3:6">
      <c r="C108" s="98">
        <v>98</v>
      </c>
      <c r="D108" s="97"/>
      <c r="E108" s="97"/>
      <c r="F108" s="120" t="str">
        <f t="shared" si="1"/>
        <v/>
      </c>
    </row>
    <row r="109" spans="3:6">
      <c r="C109" s="98">
        <v>99</v>
      </c>
      <c r="D109" s="97"/>
      <c r="E109" s="97"/>
      <c r="F109" s="120" t="str">
        <f t="shared" si="1"/>
        <v/>
      </c>
    </row>
    <row r="110" spans="3:6">
      <c r="C110" s="98">
        <v>100</v>
      </c>
      <c r="D110" s="97"/>
      <c r="E110" s="97"/>
      <c r="F110" s="120" t="str">
        <f t="shared" si="1"/>
        <v/>
      </c>
    </row>
  </sheetData>
  <sheetProtection algorithmName="SHA-512" hashValue="ZzbJspsVZKZS6bPMWUCLs8EM1zwVxK56W4HC9qquoaMYxR6QXHRwnf29q5O0nD1oF3rI3DCFDf1V9p0HQKvJ7g==" saltValue="cy6kI49ebSN12P+DbRwV4A==" spinCount="100000" sheet="1" selectLockedCells="1"/>
  <mergeCells count="6">
    <mergeCell ref="B8:I8"/>
    <mergeCell ref="D5:H5"/>
    <mergeCell ref="B5:C5"/>
    <mergeCell ref="B2:I2"/>
    <mergeCell ref="B7:I7"/>
    <mergeCell ref="B3:I3"/>
  </mergeCells>
  <phoneticPr fontId="2"/>
  <conditionalFormatting sqref="E11:E110">
    <cfRule type="cellIs" dxfId="0" priority="1" operator="greaterThan">
      <formula>28</formula>
    </cfRule>
  </conditionalFormatting>
  <pageMargins left="0.7" right="0.7" top="0.75" bottom="0.75" header="0.3" footer="0.3"/>
  <picture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C0ADB-7110-4AE3-ABBE-A6615FF2B6F0}">
  <sheetPr>
    <tabColor theme="1"/>
  </sheetPr>
  <dimension ref="A1:O43"/>
  <sheetViews>
    <sheetView workbookViewId="0">
      <selection activeCell="C19" sqref="C19"/>
    </sheetView>
  </sheetViews>
  <sheetFormatPr defaultRowHeight="12.75"/>
  <cols>
    <col min="2" max="2" width="26.86328125" customWidth="1"/>
    <col min="3" max="3" width="49.46484375" customWidth="1"/>
    <col min="9" max="9" width="2.46484375" bestFit="1" customWidth="1"/>
    <col min="10" max="10" width="3.46484375" bestFit="1" customWidth="1"/>
    <col min="11" max="11" width="11.73046875" bestFit="1" customWidth="1"/>
    <col min="12" max="12" width="8.46484375" bestFit="1" customWidth="1"/>
    <col min="13" max="13" width="8.46484375" customWidth="1"/>
  </cols>
  <sheetData>
    <row r="1" spans="1:15" ht="18.75">
      <c r="B1" s="215" t="s">
        <v>332</v>
      </c>
    </row>
    <row r="2" spans="1:15" ht="18.75">
      <c r="B2" s="215"/>
    </row>
    <row r="4" spans="1:15">
      <c r="B4" s="218" t="s">
        <v>340</v>
      </c>
      <c r="C4" s="219" t="s">
        <v>347</v>
      </c>
    </row>
    <row r="5" spans="1:15">
      <c r="B5" s="218" t="s">
        <v>345</v>
      </c>
      <c r="C5" s="219" t="s">
        <v>348</v>
      </c>
    </row>
    <row r="6" spans="1:15">
      <c r="B6" s="218" t="s">
        <v>346</v>
      </c>
      <c r="C6" s="219" t="s">
        <v>349</v>
      </c>
      <c r="D6" s="107"/>
    </row>
    <row r="7" spans="1:15">
      <c r="B7" s="218" t="s">
        <v>313</v>
      </c>
      <c r="C7" s="219" t="s">
        <v>350</v>
      </c>
      <c r="D7" s="107" t="s">
        <v>342</v>
      </c>
    </row>
    <row r="8" spans="1:15">
      <c r="B8" s="218" t="s">
        <v>312</v>
      </c>
      <c r="C8" s="219">
        <v>2025</v>
      </c>
    </row>
    <row r="9" spans="1:15">
      <c r="B9" s="218" t="s">
        <v>323</v>
      </c>
      <c r="C9" s="220">
        <v>45898</v>
      </c>
      <c r="G9" s="69">
        <f>MONTH(C9)</f>
        <v>8</v>
      </c>
      <c r="H9" s="69">
        <f>DAY(C9)</f>
        <v>29</v>
      </c>
      <c r="I9" s="69">
        <f>WEEKDAY(C9)</f>
        <v>6</v>
      </c>
      <c r="J9" s="69" t="str">
        <f>VLOOKUP(I9,$N$9:$O$15,2)</f>
        <v>金</v>
      </c>
      <c r="K9" s="69" t="str">
        <f>G9&amp;"月"&amp;H9&amp;"日"&amp;"("&amp;J9&amp;")"</f>
        <v>8月29日(金)</v>
      </c>
      <c r="L9" s="69" t="str">
        <f>G9&amp;"月"&amp;H9&amp;"日"</f>
        <v>8月29日</v>
      </c>
      <c r="M9" s="69"/>
      <c r="N9" s="121">
        <v>1</v>
      </c>
      <c r="O9" s="121" t="s">
        <v>316</v>
      </c>
    </row>
    <row r="10" spans="1:15">
      <c r="B10" s="218" t="s">
        <v>324</v>
      </c>
      <c r="C10" s="220">
        <v>45899</v>
      </c>
      <c r="G10" s="69">
        <f t="shared" ref="G10:G13" si="0">MONTH(C10)</f>
        <v>8</v>
      </c>
      <c r="H10" s="69">
        <f t="shared" ref="H10:H13" si="1">DAY(C10)</f>
        <v>30</v>
      </c>
      <c r="I10" s="69">
        <f t="shared" ref="I10:I13" si="2">WEEKDAY(C10)</f>
        <v>7</v>
      </c>
      <c r="J10" s="69" t="str">
        <f>VLOOKUP(I10,$N$9:$O$15,2)</f>
        <v>土</v>
      </c>
      <c r="K10" s="69" t="str">
        <f t="shared" ref="K10:K13" si="3">G10&amp;"月"&amp;H10&amp;"日"&amp;"("&amp;J10&amp;")"</f>
        <v>8月30日(土)</v>
      </c>
      <c r="L10" s="69" t="str">
        <f t="shared" ref="L10:L13" si="4">G10&amp;"月"&amp;H10&amp;"日"</f>
        <v>8月30日</v>
      </c>
      <c r="M10" s="69"/>
      <c r="N10" s="121">
        <v>2</v>
      </c>
      <c r="O10" s="121" t="s">
        <v>317</v>
      </c>
    </row>
    <row r="11" spans="1:15">
      <c r="B11" s="218" t="s">
        <v>325</v>
      </c>
      <c r="C11" s="220">
        <v>45900</v>
      </c>
      <c r="G11" s="69">
        <f t="shared" si="0"/>
        <v>8</v>
      </c>
      <c r="H11" s="69">
        <f t="shared" si="1"/>
        <v>31</v>
      </c>
      <c r="I11" s="69">
        <f t="shared" si="2"/>
        <v>1</v>
      </c>
      <c r="J11" s="69" t="str">
        <f>VLOOKUP(I11,$N$9:$O$15,2)</f>
        <v>日</v>
      </c>
      <c r="K11" s="69" t="str">
        <f t="shared" si="3"/>
        <v>8月31日(日)</v>
      </c>
      <c r="L11" s="69" t="str">
        <f t="shared" si="4"/>
        <v>8月31日</v>
      </c>
      <c r="M11" s="69"/>
      <c r="N11" s="121">
        <v>3</v>
      </c>
      <c r="O11" s="121" t="s">
        <v>318</v>
      </c>
    </row>
    <row r="12" spans="1:15">
      <c r="B12" s="218" t="s">
        <v>326</v>
      </c>
      <c r="C12" s="220">
        <v>45901</v>
      </c>
      <c r="G12" s="69">
        <f t="shared" si="0"/>
        <v>9</v>
      </c>
      <c r="H12" s="69">
        <f t="shared" si="1"/>
        <v>1</v>
      </c>
      <c r="I12" s="69">
        <f t="shared" si="2"/>
        <v>2</v>
      </c>
      <c r="J12" s="69" t="str">
        <f>VLOOKUP(I12,$N$9:$O$15,2)</f>
        <v>月</v>
      </c>
      <c r="K12" s="69" t="str">
        <f t="shared" si="3"/>
        <v>9月1日(月)</v>
      </c>
      <c r="L12" s="69" t="str">
        <f t="shared" si="4"/>
        <v>9月1日</v>
      </c>
      <c r="M12" s="69"/>
      <c r="N12" s="121">
        <v>4</v>
      </c>
      <c r="O12" s="121" t="s">
        <v>319</v>
      </c>
    </row>
    <row r="13" spans="1:15" ht="13.15" thickBot="1">
      <c r="B13" s="218" t="s">
        <v>327</v>
      </c>
      <c r="C13" s="220">
        <v>45902</v>
      </c>
      <c r="G13" s="69">
        <f t="shared" si="0"/>
        <v>9</v>
      </c>
      <c r="H13" s="69">
        <f t="shared" si="1"/>
        <v>2</v>
      </c>
      <c r="I13" s="69">
        <f t="shared" si="2"/>
        <v>3</v>
      </c>
      <c r="J13" s="69" t="str">
        <f>VLOOKUP(I13,$N$9:$O$15,2)</f>
        <v>火</v>
      </c>
      <c r="K13" s="69" t="str">
        <f t="shared" si="3"/>
        <v>9月2日(火)</v>
      </c>
      <c r="L13" s="69" t="str">
        <f t="shared" si="4"/>
        <v>9月2日</v>
      </c>
      <c r="M13" s="69"/>
      <c r="N13" s="121">
        <v>5</v>
      </c>
      <c r="O13" s="121" t="s">
        <v>320</v>
      </c>
    </row>
    <row r="14" spans="1:15">
      <c r="A14" t="s">
        <v>307</v>
      </c>
      <c r="B14" s="218" t="s">
        <v>334</v>
      </c>
      <c r="C14" s="239">
        <v>700</v>
      </c>
      <c r="D14" s="524" t="s">
        <v>339</v>
      </c>
      <c r="E14" s="525"/>
      <c r="G14" s="69"/>
      <c r="H14" s="69"/>
      <c r="I14" s="69"/>
      <c r="J14" s="69"/>
      <c r="K14" s="69"/>
      <c r="L14" s="69"/>
      <c r="M14" s="69"/>
      <c r="N14" s="121">
        <v>6</v>
      </c>
      <c r="O14" s="121" t="s">
        <v>321</v>
      </c>
    </row>
    <row r="15" spans="1:15">
      <c r="A15" t="s">
        <v>307</v>
      </c>
      <c r="B15" s="218" t="s">
        <v>120</v>
      </c>
      <c r="C15" s="237">
        <v>700</v>
      </c>
      <c r="D15" s="526"/>
      <c r="E15" s="527"/>
      <c r="N15" s="121">
        <v>7</v>
      </c>
      <c r="O15" s="121" t="s">
        <v>322</v>
      </c>
    </row>
    <row r="16" spans="1:15">
      <c r="A16" t="s">
        <v>307</v>
      </c>
      <c r="B16" s="218" t="s">
        <v>121</v>
      </c>
      <c r="C16" s="237">
        <v>700</v>
      </c>
      <c r="D16" s="526"/>
      <c r="E16" s="527"/>
    </row>
    <row r="17" spans="1:5">
      <c r="A17" t="s">
        <v>307</v>
      </c>
      <c r="B17" s="218" t="s">
        <v>118</v>
      </c>
      <c r="C17" s="238">
        <v>1000</v>
      </c>
      <c r="D17" s="526"/>
      <c r="E17" s="527"/>
    </row>
    <row r="18" spans="1:5">
      <c r="A18" t="s">
        <v>307</v>
      </c>
      <c r="B18" s="218" t="s">
        <v>119</v>
      </c>
      <c r="C18" s="238">
        <v>1000</v>
      </c>
      <c r="D18" s="526"/>
      <c r="E18" s="527"/>
    </row>
    <row r="19" spans="1:5">
      <c r="A19" t="s">
        <v>307</v>
      </c>
      <c r="B19" s="218" t="s">
        <v>197</v>
      </c>
      <c r="C19" s="238">
        <v>1200</v>
      </c>
      <c r="D19" s="526"/>
      <c r="E19" s="527"/>
    </row>
    <row r="20" spans="1:5">
      <c r="A20" t="s">
        <v>307</v>
      </c>
      <c r="B20" s="218" t="s">
        <v>111</v>
      </c>
      <c r="C20" s="238">
        <v>1200</v>
      </c>
      <c r="D20" s="526"/>
      <c r="E20" s="527"/>
    </row>
    <row r="21" spans="1:5">
      <c r="A21" t="s">
        <v>307</v>
      </c>
      <c r="B21" s="218" t="s">
        <v>112</v>
      </c>
      <c r="C21" s="238">
        <v>1200</v>
      </c>
      <c r="D21" s="526"/>
      <c r="E21" s="527"/>
    </row>
    <row r="22" spans="1:5" ht="13.15" thickBot="1">
      <c r="A22" t="s">
        <v>307</v>
      </c>
      <c r="B22" s="218" t="s">
        <v>113</v>
      </c>
      <c r="C22" s="238">
        <v>1200</v>
      </c>
      <c r="D22" s="528"/>
      <c r="E22" s="529"/>
    </row>
    <row r="23" spans="1:5">
      <c r="B23" s="218" t="s">
        <v>331</v>
      </c>
      <c r="C23" s="221">
        <v>1000</v>
      </c>
    </row>
    <row r="24" spans="1:5">
      <c r="B24" s="218" t="s">
        <v>315</v>
      </c>
      <c r="C24" s="221"/>
    </row>
    <row r="26" spans="1:5">
      <c r="B26" s="521" t="s">
        <v>116</v>
      </c>
      <c r="C26" s="219" t="s">
        <v>352</v>
      </c>
    </row>
    <row r="27" spans="1:5">
      <c r="B27" s="522"/>
      <c r="C27" s="219" t="s">
        <v>353</v>
      </c>
    </row>
    <row r="28" spans="1:5">
      <c r="B28" s="522"/>
      <c r="C28" s="219" t="s">
        <v>354</v>
      </c>
    </row>
    <row r="29" spans="1:5">
      <c r="B29" s="522"/>
      <c r="C29" s="219" t="s">
        <v>355</v>
      </c>
    </row>
    <row r="30" spans="1:5">
      <c r="B30" s="522"/>
      <c r="C30" s="219" t="s">
        <v>356</v>
      </c>
    </row>
    <row r="31" spans="1:5">
      <c r="B31" s="522"/>
      <c r="C31" s="219" t="s">
        <v>357</v>
      </c>
    </row>
    <row r="32" spans="1:5">
      <c r="B32" s="522"/>
      <c r="C32" s="219" t="s">
        <v>358</v>
      </c>
    </row>
    <row r="33" spans="2:3">
      <c r="B33" s="522"/>
      <c r="C33" s="219" t="s">
        <v>359</v>
      </c>
    </row>
    <row r="34" spans="2:3">
      <c r="B34" s="522"/>
      <c r="C34" s="219" t="s">
        <v>360</v>
      </c>
    </row>
    <row r="35" spans="2:3">
      <c r="B35" s="522"/>
      <c r="C35" s="219" t="s">
        <v>361</v>
      </c>
    </row>
    <row r="36" spans="2:3">
      <c r="B36" s="522"/>
      <c r="C36" s="219" t="s">
        <v>362</v>
      </c>
    </row>
    <row r="37" spans="2:3">
      <c r="B37" s="522"/>
      <c r="C37" s="219" t="s">
        <v>363</v>
      </c>
    </row>
    <row r="38" spans="2:3">
      <c r="B38" s="522"/>
      <c r="C38" s="219" t="s">
        <v>365</v>
      </c>
    </row>
    <row r="39" spans="2:3">
      <c r="B39" s="522"/>
      <c r="C39" s="219" t="s">
        <v>366</v>
      </c>
    </row>
    <row r="40" spans="2:3">
      <c r="B40" s="522"/>
      <c r="C40" s="219" t="s">
        <v>367</v>
      </c>
    </row>
    <row r="41" spans="2:3">
      <c r="B41" s="522"/>
      <c r="C41" s="219" t="s">
        <v>368</v>
      </c>
    </row>
    <row r="42" spans="2:3">
      <c r="B42" s="522"/>
      <c r="C42" s="219" t="s">
        <v>369</v>
      </c>
    </row>
    <row r="43" spans="2:3">
      <c r="B43" s="523"/>
      <c r="C43" s="219" t="s">
        <v>370</v>
      </c>
    </row>
  </sheetData>
  <sheetProtection sheet="1" objects="1" scenarios="1"/>
  <mergeCells count="2">
    <mergeCell ref="B26:B43"/>
    <mergeCell ref="D14:E22"/>
  </mergeCells>
  <phoneticPr fontId="2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>
    <tabColor theme="1"/>
  </sheetPr>
  <dimension ref="A1:U34"/>
  <sheetViews>
    <sheetView workbookViewId="0">
      <selection activeCell="D15" sqref="D15"/>
    </sheetView>
  </sheetViews>
  <sheetFormatPr defaultRowHeight="12.75"/>
  <cols>
    <col min="2" max="2" width="21.59765625" bestFit="1" customWidth="1"/>
    <col min="3" max="3" width="19.1328125" style="69" customWidth="1"/>
    <col min="4" max="4" width="23.3984375" customWidth="1"/>
    <col min="12" max="13" width="12.73046875" customWidth="1"/>
    <col min="14" max="14" width="12.1328125" customWidth="1"/>
  </cols>
  <sheetData>
    <row r="1" spans="1:21">
      <c r="A1" t="s">
        <v>201</v>
      </c>
      <c r="B1" t="s">
        <v>110</v>
      </c>
      <c r="C1" s="106" t="s">
        <v>185</v>
      </c>
      <c r="D1" t="s">
        <v>116</v>
      </c>
      <c r="E1" t="s">
        <v>2</v>
      </c>
      <c r="F1" t="s">
        <v>1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222</v>
      </c>
      <c r="M1" t="s">
        <v>221</v>
      </c>
      <c r="N1" t="s">
        <v>45</v>
      </c>
      <c r="O1" t="s">
        <v>53</v>
      </c>
      <c r="P1" t="s">
        <v>57</v>
      </c>
      <c r="Q1" t="s">
        <v>100</v>
      </c>
      <c r="R1" t="s">
        <v>208</v>
      </c>
      <c r="T1" t="s">
        <v>160</v>
      </c>
      <c r="U1" t="s">
        <v>161</v>
      </c>
    </row>
    <row r="2" spans="1:21">
      <c r="C2" s="69">
        <v>0</v>
      </c>
    </row>
    <row r="3" spans="1:21" ht="14.25">
      <c r="A3" t="s">
        <v>202</v>
      </c>
      <c r="B3" t="s">
        <v>334</v>
      </c>
      <c r="C3" s="69">
        <v>1</v>
      </c>
      <c r="D3" s="240" t="str">
        <f>大会基本情報!C26</f>
        <v>【G1】　Dies sanctificatus</v>
      </c>
      <c r="E3" t="s">
        <v>8</v>
      </c>
      <c r="F3" t="s">
        <v>10</v>
      </c>
      <c r="G3" t="s">
        <v>13</v>
      </c>
      <c r="H3" t="s">
        <v>24</v>
      </c>
      <c r="I3" t="s">
        <v>24</v>
      </c>
      <c r="J3" t="s">
        <v>17</v>
      </c>
      <c r="K3" t="s">
        <v>24</v>
      </c>
      <c r="L3" t="s">
        <v>305</v>
      </c>
      <c r="M3" s="241" t="str">
        <f>大会基本情報!K10</f>
        <v>8月30日(土)</v>
      </c>
      <c r="N3" t="s">
        <v>105</v>
      </c>
      <c r="O3" t="s">
        <v>54</v>
      </c>
      <c r="P3" t="s">
        <v>51</v>
      </c>
      <c r="Q3" t="s">
        <v>101</v>
      </c>
      <c r="R3" t="s">
        <v>3</v>
      </c>
      <c r="T3">
        <v>1</v>
      </c>
      <c r="U3" t="s">
        <v>164</v>
      </c>
    </row>
    <row r="4" spans="1:21" ht="14.25">
      <c r="A4" t="s">
        <v>203</v>
      </c>
      <c r="B4" t="s">
        <v>372</v>
      </c>
      <c r="C4" s="69">
        <v>2</v>
      </c>
      <c r="D4" s="240" t="str">
        <f>大会基本情報!C27</f>
        <v>【G2】　Das edle Herz　Ernst Marinelli</v>
      </c>
      <c r="E4" t="s">
        <v>9</v>
      </c>
      <c r="F4" t="s">
        <v>11</v>
      </c>
      <c r="G4" t="s">
        <v>14</v>
      </c>
      <c r="H4" t="s">
        <v>25</v>
      </c>
      <c r="I4" t="s">
        <v>25</v>
      </c>
      <c r="J4" t="s">
        <v>18</v>
      </c>
      <c r="K4" t="s">
        <v>25</v>
      </c>
      <c r="L4" s="241" t="str">
        <f>大会基本情報!K9</f>
        <v>8月29日(金)</v>
      </c>
      <c r="M4" s="241" t="str">
        <f>大会基本情報!K11</f>
        <v>8月31日(日)</v>
      </c>
      <c r="N4" t="s">
        <v>104</v>
      </c>
      <c r="O4" t="s">
        <v>55</v>
      </c>
      <c r="P4" t="s">
        <v>52</v>
      </c>
      <c r="Q4" t="s">
        <v>102</v>
      </c>
      <c r="R4" t="s">
        <v>209</v>
      </c>
      <c r="T4">
        <v>2</v>
      </c>
      <c r="U4" t="s">
        <v>162</v>
      </c>
    </row>
    <row r="5" spans="1:21" ht="14.25">
      <c r="A5" t="s">
        <v>204</v>
      </c>
      <c r="B5" t="s">
        <v>371</v>
      </c>
      <c r="C5" s="69">
        <v>3</v>
      </c>
      <c r="D5" s="240" t="str">
        <f>大会基本情報!C28</f>
        <v>【G3】　秋の午後</v>
      </c>
      <c r="F5" t="s">
        <v>12</v>
      </c>
      <c r="G5" t="s">
        <v>15</v>
      </c>
      <c r="L5" s="241" t="str">
        <f>大会基本情報!K10</f>
        <v>8月30日(土)</v>
      </c>
      <c r="M5" s="241" t="str">
        <f>大会基本情報!K12</f>
        <v>9月1日(月)</v>
      </c>
      <c r="N5" t="s">
        <v>106</v>
      </c>
      <c r="O5" t="s">
        <v>50</v>
      </c>
      <c r="P5" t="s">
        <v>56</v>
      </c>
      <c r="R5" t="s">
        <v>301</v>
      </c>
      <c r="T5">
        <v>3</v>
      </c>
    </row>
    <row r="6" spans="1:21" ht="14.25">
      <c r="A6" t="s">
        <v>205</v>
      </c>
      <c r="B6" t="s">
        <v>118</v>
      </c>
      <c r="C6" s="69">
        <v>4</v>
      </c>
      <c r="D6" s="240" t="str">
        <f>大会基本情報!C29</f>
        <v>【G4】　不思議</v>
      </c>
      <c r="G6" t="s">
        <v>16</v>
      </c>
      <c r="L6" s="241" t="str">
        <f>大会基本情報!K11</f>
        <v>8月31日(日)</v>
      </c>
      <c r="M6" s="241" t="str">
        <f>大会基本情報!K13</f>
        <v>9月2日(火)</v>
      </c>
      <c r="N6" t="s">
        <v>107</v>
      </c>
      <c r="R6" t="s">
        <v>280</v>
      </c>
      <c r="T6">
        <v>4</v>
      </c>
    </row>
    <row r="7" spans="1:21" ht="14.25">
      <c r="A7" t="s">
        <v>206</v>
      </c>
      <c r="B7" t="s">
        <v>119</v>
      </c>
      <c r="C7" s="69">
        <v>5</v>
      </c>
      <c r="D7" s="240" t="str">
        <f>大会基本情報!C30</f>
        <v>【M1】　Ascendens Christus in altum</v>
      </c>
      <c r="G7" t="s">
        <v>260</v>
      </c>
      <c r="L7" s="241" t="str">
        <f>大会基本情報!K12</f>
        <v>9月1日(月)</v>
      </c>
      <c r="T7">
        <v>5</v>
      </c>
    </row>
    <row r="8" spans="1:21" ht="14.25">
      <c r="A8" t="s">
        <v>207</v>
      </c>
      <c r="B8" t="s">
        <v>388</v>
      </c>
      <c r="C8" s="69">
        <v>6</v>
      </c>
      <c r="D8" s="240" t="str">
        <f>大会基本情報!C31</f>
        <v>【M2】　Geistesgruß</v>
      </c>
      <c r="T8">
        <v>6</v>
      </c>
    </row>
    <row r="9" spans="1:21" ht="14.25">
      <c r="B9" t="s">
        <v>389</v>
      </c>
      <c r="D9" s="240" t="str">
        <f>大会基本情報!C32</f>
        <v>【M3】　彼岸花</v>
      </c>
      <c r="T9">
        <v>7</v>
      </c>
    </row>
    <row r="10" spans="1:21" ht="14.25">
      <c r="B10" t="s">
        <v>390</v>
      </c>
      <c r="D10" s="240" t="str">
        <f>大会基本情報!C33</f>
        <v>【M4】　いきよう</v>
      </c>
      <c r="T10">
        <v>8</v>
      </c>
    </row>
    <row r="11" spans="1:21" ht="14.25">
      <c r="B11" t="s">
        <v>391</v>
      </c>
      <c r="D11" s="240" t="str">
        <f>大会基本情報!C34</f>
        <v>【F1】　Sub tuum praesidium</v>
      </c>
      <c r="T11">
        <v>9</v>
      </c>
    </row>
    <row r="12" spans="1:21" ht="14.25">
      <c r="D12" s="240" t="str">
        <f>大会基本情報!C35</f>
        <v>【F2】　Die Capelle</v>
      </c>
      <c r="H12" s="241"/>
      <c r="I12" s="107" t="s">
        <v>344</v>
      </c>
      <c r="T12">
        <v>10</v>
      </c>
    </row>
    <row r="13" spans="1:21" ht="14.25">
      <c r="D13" s="240" t="str">
        <f>大会基本情報!C36</f>
        <v>【F3】　Ⅰ（「Motet Vernale」から）</v>
      </c>
      <c r="H13" s="107"/>
      <c r="T13">
        <v>11</v>
      </c>
    </row>
    <row r="14" spans="1:21" ht="14.25">
      <c r="D14" s="240" t="str">
        <f>大会基本情報!C37</f>
        <v>【F4】　かつて私は信じていた</v>
      </c>
      <c r="T14">
        <v>12</v>
      </c>
    </row>
    <row r="15" spans="1:21" ht="14.25">
      <c r="D15" s="240" t="str">
        <f>大会基本情報!C38</f>
        <v>【E1】　小学生部門 課題曲なし</v>
      </c>
    </row>
    <row r="16" spans="1:21" ht="14.25">
      <c r="D16" s="240" t="str">
        <f>大会基本情報!C39</f>
        <v>【E2】　小学生部門 課題曲なし</v>
      </c>
    </row>
    <row r="17" spans="2:15" ht="14.25">
      <c r="D17" s="240" t="str">
        <f>大会基本情報!C40</f>
        <v>【E3】　小学生部門 課題曲なし</v>
      </c>
    </row>
    <row r="18" spans="2:15" ht="14.25">
      <c r="D18" s="240" t="str">
        <f>大会基本情報!C41</f>
        <v>【E4】　小学生部門 課題曲なし</v>
      </c>
      <c r="N18" s="242" t="s">
        <v>343</v>
      </c>
      <c r="O18" s="243" t="s">
        <v>351</v>
      </c>
    </row>
    <row r="19" spans="2:15" ht="14.25">
      <c r="D19" s="240" t="str">
        <f>大会基本情報!C42</f>
        <v>【E5】　小学生部門 課題曲なし</v>
      </c>
    </row>
    <row r="20" spans="2:15" ht="14.25">
      <c r="D20" s="240" t="str">
        <f>大会基本情報!C43</f>
        <v>【E6】　小学生部門 課題曲なし</v>
      </c>
    </row>
    <row r="22" spans="2:15" ht="13.15" thickBot="1"/>
    <row r="23" spans="2:15">
      <c r="D23" s="226" t="s">
        <v>336</v>
      </c>
      <c r="E23" s="227"/>
      <c r="F23" s="227"/>
      <c r="G23" s="227"/>
      <c r="H23" s="228"/>
    </row>
    <row r="24" spans="2:15">
      <c r="B24">
        <v>1</v>
      </c>
      <c r="D24" s="229"/>
      <c r="E24" s="107"/>
      <c r="H24" s="230"/>
    </row>
    <row r="25" spans="2:15">
      <c r="B25">
        <v>2</v>
      </c>
      <c r="D25" s="229" t="s">
        <v>335</v>
      </c>
      <c r="E25" s="244">
        <f>大会基本情報!C14</f>
        <v>700</v>
      </c>
      <c r="H25" s="230"/>
    </row>
    <row r="26" spans="2:15">
      <c r="B26">
        <v>3</v>
      </c>
      <c r="D26" s="229" t="s">
        <v>121</v>
      </c>
      <c r="E26" s="244">
        <f>大会基本情報!C15</f>
        <v>700</v>
      </c>
      <c r="H26" s="230"/>
    </row>
    <row r="27" spans="2:15">
      <c r="B27">
        <v>4</v>
      </c>
      <c r="D27" s="229" t="s">
        <v>120</v>
      </c>
      <c r="E27" s="244">
        <f>大会基本情報!C16</f>
        <v>700</v>
      </c>
      <c r="H27" s="230"/>
    </row>
    <row r="28" spans="2:15">
      <c r="B28">
        <v>5</v>
      </c>
      <c r="D28" s="229" t="s">
        <v>118</v>
      </c>
      <c r="E28" s="244">
        <f>大会基本情報!C17</f>
        <v>1000</v>
      </c>
      <c r="H28" s="230"/>
    </row>
    <row r="29" spans="2:15">
      <c r="B29">
        <v>6</v>
      </c>
      <c r="D29" s="229" t="s">
        <v>119</v>
      </c>
      <c r="E29" s="244">
        <f>大会基本情報!C18</f>
        <v>1000</v>
      </c>
      <c r="H29" s="230"/>
    </row>
    <row r="30" spans="2:15">
      <c r="B30">
        <v>7</v>
      </c>
      <c r="D30" s="229" t="s">
        <v>388</v>
      </c>
      <c r="E30" s="244">
        <f>大会基本情報!C19</f>
        <v>1200</v>
      </c>
      <c r="H30" s="230"/>
    </row>
    <row r="31" spans="2:15">
      <c r="B31">
        <v>8</v>
      </c>
      <c r="D31" s="229" t="s">
        <v>389</v>
      </c>
      <c r="E31" s="244">
        <f>大会基本情報!C20</f>
        <v>1200</v>
      </c>
      <c r="H31" s="230"/>
    </row>
    <row r="32" spans="2:15">
      <c r="D32" s="229" t="s">
        <v>390</v>
      </c>
      <c r="E32" s="244">
        <f>大会基本情報!C21</f>
        <v>1200</v>
      </c>
      <c r="H32" s="230"/>
    </row>
    <row r="33" spans="4:8">
      <c r="D33" s="229" t="s">
        <v>391</v>
      </c>
      <c r="E33" s="244">
        <f>大会基本情報!C22</f>
        <v>1200</v>
      </c>
      <c r="H33" s="230"/>
    </row>
    <row r="34" spans="4:8" ht="13.15" thickBot="1">
      <c r="D34" s="231"/>
      <c r="E34" s="232"/>
      <c r="F34" s="232"/>
      <c r="G34" s="232"/>
      <c r="H34" s="233"/>
    </row>
  </sheetData>
  <sheetProtection algorithmName="SHA-512" hashValue="cQnXvldRZAkVSTGBlVyNT6NIaMjgAtxGV6+RWGD4QCx9abTw7X/4Ht5Kds6oLCHyAXiI8+uH877KhJ+wDz1L9w==" saltValue="gx9ssXAG3a5a9CD8VRH9wA==" spinCount="100000" sheet="1" objects="1" scenarios="1" selectLockedCells="1" selectUnlockedCells="1"/>
  <phoneticPr fontId="2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3"/>
  <sheetViews>
    <sheetView view="pageBreakPreview" zoomScale="80" zoomScaleNormal="100" zoomScaleSheetLayoutView="80" workbookViewId="0">
      <selection activeCell="E13" sqref="E13"/>
    </sheetView>
  </sheetViews>
  <sheetFormatPr defaultRowHeight="12.75"/>
  <cols>
    <col min="1" max="1" width="5.86328125" customWidth="1"/>
    <col min="2" max="2" width="20.73046875" customWidth="1"/>
    <col min="3" max="3" width="7.59765625" customWidth="1"/>
    <col min="4" max="4" width="5.86328125" customWidth="1"/>
    <col min="5" max="5" width="20.73046875" customWidth="1"/>
    <col min="6" max="6" width="7.59765625" customWidth="1"/>
    <col min="7" max="7" width="5.86328125" customWidth="1"/>
    <col min="8" max="8" width="20.73046875" customWidth="1"/>
    <col min="9" max="9" width="7.59765625" customWidth="1"/>
    <col min="10" max="10" width="5.86328125" customWidth="1"/>
    <col min="11" max="11" width="20.73046875" customWidth="1"/>
    <col min="12" max="12" width="7.59765625" customWidth="1"/>
  </cols>
  <sheetData>
    <row r="1" spans="1:12">
      <c r="A1" s="534" t="str">
        <f>"《"&amp;大会基本情報!C5&amp;"実行委員会行き》"</f>
        <v>《全日本合唱コンクール宮城県大会実行委員会行き》</v>
      </c>
      <c r="B1" s="534"/>
      <c r="C1" s="534"/>
      <c r="D1" s="534"/>
      <c r="E1" s="534"/>
      <c r="F1" s="534"/>
      <c r="G1" s="82"/>
      <c r="H1" s="82"/>
      <c r="I1" s="82"/>
      <c r="J1" s="82"/>
      <c r="K1" s="82"/>
      <c r="L1" s="88"/>
    </row>
    <row r="2" spans="1:12" s="119" customFormat="1" ht="18.75" customHeight="1">
      <c r="A2" s="530" t="str">
        <f>大会基本情報!C4&amp;"　大学職場一般部門　出演者名簿（大学ユース合唱の部）"</f>
        <v>第77回全日本合唱コンクール宮城県大会　大学職場一般部門　出演者名簿（大学ユース合唱の部）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</row>
    <row r="3" spans="1:12" ht="8.25" customHeight="1">
      <c r="A3" s="87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</row>
    <row r="4" spans="1:12" ht="37.5" customHeight="1">
      <c r="A4" s="83" t="s">
        <v>167</v>
      </c>
      <c r="B4" s="531">
        <f>IF(⑥出演者名簿入力シート!D5="","",⑥出演者名簿入力シート!D5)</f>
        <v>0</v>
      </c>
      <c r="C4" s="532"/>
      <c r="D4" s="532"/>
      <c r="E4" s="532"/>
      <c r="F4" s="532"/>
      <c r="G4" s="532"/>
      <c r="H4" s="532"/>
      <c r="I4" s="532"/>
      <c r="J4" s="532"/>
      <c r="K4" s="532"/>
      <c r="L4" s="533"/>
    </row>
    <row r="5" spans="1:12" ht="7.5" customHeight="1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</row>
    <row r="6" spans="1:12">
      <c r="A6" s="90"/>
      <c r="B6" s="91" t="s">
        <v>168</v>
      </c>
      <c r="C6" s="92" t="s">
        <v>169</v>
      </c>
      <c r="D6" s="90"/>
      <c r="E6" s="91" t="s">
        <v>168</v>
      </c>
      <c r="F6" s="92" t="s">
        <v>169</v>
      </c>
      <c r="G6" s="90"/>
      <c r="H6" s="91" t="s">
        <v>168</v>
      </c>
      <c r="I6" s="92" t="s">
        <v>169</v>
      </c>
      <c r="J6" s="90"/>
      <c r="K6" s="91" t="s">
        <v>168</v>
      </c>
      <c r="L6" s="92" t="s">
        <v>169</v>
      </c>
    </row>
    <row r="7" spans="1:12" ht="40.9" customHeight="1">
      <c r="A7" s="93">
        <v>1</v>
      </c>
      <c r="B7" s="118" t="str">
        <f>IF(⑥出演者名簿入力シート!D11="","",⑥出演者名簿入力シート!D11)</f>
        <v/>
      </c>
      <c r="C7" s="94" t="str">
        <f>IF(⑥出演者名簿入力シート!E11="","",⑥出演者名簿入力シート!E11)</f>
        <v/>
      </c>
      <c r="D7" s="93">
        <v>26</v>
      </c>
      <c r="E7" s="118" t="str">
        <f>IF(⑥出演者名簿入力シート!D36="","",⑥出演者名簿入力シート!D36)</f>
        <v/>
      </c>
      <c r="F7" s="118" t="str">
        <f>IF(⑥出演者名簿入力シート!E36="","",⑥出演者名簿入力シート!E36)</f>
        <v/>
      </c>
      <c r="G7" s="93">
        <v>51</v>
      </c>
      <c r="H7" s="118" t="str">
        <f>IF(⑥出演者名簿入力シート!D61="","",⑥出演者名簿入力シート!D61)</f>
        <v/>
      </c>
      <c r="I7" s="118" t="str">
        <f>IF(⑥出演者名簿入力シート!E61="","",⑥出演者名簿入力シート!E61)</f>
        <v/>
      </c>
      <c r="J7" s="93">
        <v>76</v>
      </c>
      <c r="K7" s="118" t="str">
        <f>IF(⑥出演者名簿入力シート!D86="","",⑥出演者名簿入力シート!D86)</f>
        <v/>
      </c>
      <c r="L7" s="118" t="str">
        <f>IF(⑥出演者名簿入力シート!E86="","",⑥出演者名簿入力シート!E86)</f>
        <v/>
      </c>
    </row>
    <row r="8" spans="1:12" ht="40.9" customHeight="1">
      <c r="A8" s="93">
        <v>2</v>
      </c>
      <c r="B8" s="118" t="str">
        <f>IF(⑥出演者名簿入力シート!D12="","",⑥出演者名簿入力シート!D12)</f>
        <v/>
      </c>
      <c r="C8" s="94" t="str">
        <f>IF(⑥出演者名簿入力シート!E12="","",⑥出演者名簿入力シート!E12)</f>
        <v/>
      </c>
      <c r="D8" s="93">
        <v>27</v>
      </c>
      <c r="E8" s="118" t="str">
        <f>IF(⑥出演者名簿入力シート!D37="","",⑥出演者名簿入力シート!D37)</f>
        <v/>
      </c>
      <c r="F8" s="118" t="str">
        <f>IF(⑥出演者名簿入力シート!E37="","",⑥出演者名簿入力シート!E37)</f>
        <v/>
      </c>
      <c r="G8" s="93">
        <v>52</v>
      </c>
      <c r="H8" s="118" t="str">
        <f>IF(⑥出演者名簿入力シート!D62="","",⑥出演者名簿入力シート!D62)</f>
        <v/>
      </c>
      <c r="I8" s="118" t="str">
        <f>IF(⑥出演者名簿入力シート!E62="","",⑥出演者名簿入力シート!E62)</f>
        <v/>
      </c>
      <c r="J8" s="93">
        <v>77</v>
      </c>
      <c r="K8" s="118" t="str">
        <f>IF(⑥出演者名簿入力シート!D87="","",⑥出演者名簿入力シート!D87)</f>
        <v/>
      </c>
      <c r="L8" s="118" t="str">
        <f>IF(⑥出演者名簿入力シート!E87="","",⑥出演者名簿入力シート!E87)</f>
        <v/>
      </c>
    </row>
    <row r="9" spans="1:12" ht="40.9" customHeight="1">
      <c r="A9" s="93">
        <v>3</v>
      </c>
      <c r="B9" s="118" t="str">
        <f>IF(⑥出演者名簿入力シート!D13="","",⑥出演者名簿入力シート!D13)</f>
        <v/>
      </c>
      <c r="C9" s="94" t="str">
        <f>IF(⑥出演者名簿入力シート!E13="","",⑥出演者名簿入力シート!E13)</f>
        <v/>
      </c>
      <c r="D9" s="93">
        <v>28</v>
      </c>
      <c r="E9" s="118" t="str">
        <f>IF(⑥出演者名簿入力シート!D38="","",⑥出演者名簿入力シート!D38)</f>
        <v/>
      </c>
      <c r="F9" s="118" t="str">
        <f>IF(⑥出演者名簿入力シート!E38="","",⑥出演者名簿入力シート!E38)</f>
        <v/>
      </c>
      <c r="G9" s="93">
        <v>53</v>
      </c>
      <c r="H9" s="118" t="str">
        <f>IF(⑥出演者名簿入力シート!D63="","",⑥出演者名簿入力シート!D63)</f>
        <v/>
      </c>
      <c r="I9" s="118" t="str">
        <f>IF(⑥出演者名簿入力シート!E63="","",⑥出演者名簿入力シート!E63)</f>
        <v/>
      </c>
      <c r="J9" s="93">
        <v>78</v>
      </c>
      <c r="K9" s="118" t="str">
        <f>IF(⑥出演者名簿入力シート!D88="","",⑥出演者名簿入力シート!D88)</f>
        <v/>
      </c>
      <c r="L9" s="118" t="str">
        <f>IF(⑥出演者名簿入力シート!E88="","",⑥出演者名簿入力シート!E88)</f>
        <v/>
      </c>
    </row>
    <row r="10" spans="1:12" ht="40.9" customHeight="1">
      <c r="A10" s="93">
        <v>4</v>
      </c>
      <c r="B10" s="118" t="str">
        <f>IF(⑥出演者名簿入力シート!D14="","",⑥出演者名簿入力シート!D14)</f>
        <v/>
      </c>
      <c r="C10" s="94" t="str">
        <f>IF(⑥出演者名簿入力シート!E14="","",⑥出演者名簿入力シート!E14)</f>
        <v/>
      </c>
      <c r="D10" s="93">
        <v>29</v>
      </c>
      <c r="E10" s="118" t="str">
        <f>IF(⑥出演者名簿入力シート!D39="","",⑥出演者名簿入力シート!D39)</f>
        <v/>
      </c>
      <c r="F10" s="118" t="str">
        <f>IF(⑥出演者名簿入力シート!E39="","",⑥出演者名簿入力シート!E39)</f>
        <v/>
      </c>
      <c r="G10" s="93">
        <v>54</v>
      </c>
      <c r="H10" s="118" t="str">
        <f>IF(⑥出演者名簿入力シート!D64="","",⑥出演者名簿入力シート!D64)</f>
        <v/>
      </c>
      <c r="I10" s="118" t="str">
        <f>IF(⑥出演者名簿入力シート!E64="","",⑥出演者名簿入力シート!E64)</f>
        <v/>
      </c>
      <c r="J10" s="93">
        <v>79</v>
      </c>
      <c r="K10" s="118" t="str">
        <f>IF(⑥出演者名簿入力シート!D89="","",⑥出演者名簿入力シート!D89)</f>
        <v/>
      </c>
      <c r="L10" s="118" t="str">
        <f>IF(⑥出演者名簿入力シート!E89="","",⑥出演者名簿入力シート!E89)</f>
        <v/>
      </c>
    </row>
    <row r="11" spans="1:12" ht="40.9" customHeight="1">
      <c r="A11" s="93">
        <v>5</v>
      </c>
      <c r="B11" s="118" t="str">
        <f>IF(⑥出演者名簿入力シート!D15="","",⑥出演者名簿入力シート!D15)</f>
        <v/>
      </c>
      <c r="C11" s="94" t="str">
        <f>IF(⑥出演者名簿入力シート!E15="","",⑥出演者名簿入力シート!E15)</f>
        <v/>
      </c>
      <c r="D11" s="93">
        <v>30</v>
      </c>
      <c r="E11" s="118" t="str">
        <f>IF(⑥出演者名簿入力シート!D40="","",⑥出演者名簿入力シート!D40)</f>
        <v/>
      </c>
      <c r="F11" s="118" t="str">
        <f>IF(⑥出演者名簿入力シート!E40="","",⑥出演者名簿入力シート!E40)</f>
        <v/>
      </c>
      <c r="G11" s="93">
        <v>55</v>
      </c>
      <c r="H11" s="118" t="str">
        <f>IF(⑥出演者名簿入力シート!D65="","",⑥出演者名簿入力シート!D65)</f>
        <v/>
      </c>
      <c r="I11" s="118" t="str">
        <f>IF(⑥出演者名簿入力シート!E65="","",⑥出演者名簿入力シート!E65)</f>
        <v/>
      </c>
      <c r="J11" s="93">
        <v>80</v>
      </c>
      <c r="K11" s="118" t="str">
        <f>IF(⑥出演者名簿入力シート!D90="","",⑥出演者名簿入力シート!D90)</f>
        <v/>
      </c>
      <c r="L11" s="118" t="str">
        <f>IF(⑥出演者名簿入力シート!E90="","",⑥出演者名簿入力シート!E90)</f>
        <v/>
      </c>
    </row>
    <row r="12" spans="1:12" ht="40.9" customHeight="1">
      <c r="A12" s="93">
        <v>6</v>
      </c>
      <c r="B12" s="118" t="str">
        <f>IF(⑥出演者名簿入力シート!D16="","",⑥出演者名簿入力シート!D16)</f>
        <v/>
      </c>
      <c r="C12" s="94" t="str">
        <f>IF(⑥出演者名簿入力シート!E16="","",⑥出演者名簿入力シート!E16)</f>
        <v/>
      </c>
      <c r="D12" s="93">
        <v>31</v>
      </c>
      <c r="E12" s="118" t="str">
        <f>IF(⑥出演者名簿入力シート!D41="","",⑥出演者名簿入力シート!D41)</f>
        <v/>
      </c>
      <c r="F12" s="118" t="str">
        <f>IF(⑥出演者名簿入力シート!E41="","",⑥出演者名簿入力シート!E41)</f>
        <v/>
      </c>
      <c r="G12" s="93">
        <v>56</v>
      </c>
      <c r="H12" s="118" t="str">
        <f>IF(⑥出演者名簿入力シート!D66="","",⑥出演者名簿入力シート!D66)</f>
        <v/>
      </c>
      <c r="I12" s="118" t="str">
        <f>IF(⑥出演者名簿入力シート!E66="","",⑥出演者名簿入力シート!E66)</f>
        <v/>
      </c>
      <c r="J12" s="93">
        <v>81</v>
      </c>
      <c r="K12" s="118" t="str">
        <f>IF(⑥出演者名簿入力シート!D91="","",⑥出演者名簿入力シート!D91)</f>
        <v/>
      </c>
      <c r="L12" s="118" t="str">
        <f>IF(⑥出演者名簿入力シート!E91="","",⑥出演者名簿入力シート!E91)</f>
        <v/>
      </c>
    </row>
    <row r="13" spans="1:12" ht="40.9" customHeight="1">
      <c r="A13" s="93">
        <v>7</v>
      </c>
      <c r="B13" s="118" t="str">
        <f>IF(⑥出演者名簿入力シート!D17="","",⑥出演者名簿入力シート!D17)</f>
        <v/>
      </c>
      <c r="C13" s="94" t="str">
        <f>IF(⑥出演者名簿入力シート!E17="","",⑥出演者名簿入力シート!E17)</f>
        <v/>
      </c>
      <c r="D13" s="93">
        <v>32</v>
      </c>
      <c r="E13" s="118" t="str">
        <f>IF(⑥出演者名簿入力シート!D42="","",⑥出演者名簿入力シート!D42)</f>
        <v/>
      </c>
      <c r="F13" s="118" t="str">
        <f>IF(⑥出演者名簿入力シート!E42="","",⑥出演者名簿入力シート!E42)</f>
        <v/>
      </c>
      <c r="G13" s="93">
        <v>57</v>
      </c>
      <c r="H13" s="118" t="str">
        <f>IF(⑥出演者名簿入力シート!D67="","",⑥出演者名簿入力シート!D67)</f>
        <v/>
      </c>
      <c r="I13" s="118" t="str">
        <f>IF(⑥出演者名簿入力シート!E67="","",⑥出演者名簿入力シート!E67)</f>
        <v/>
      </c>
      <c r="J13" s="93">
        <v>82</v>
      </c>
      <c r="K13" s="118" t="str">
        <f>IF(⑥出演者名簿入力シート!D92="","",⑥出演者名簿入力シート!D92)</f>
        <v/>
      </c>
      <c r="L13" s="118" t="str">
        <f>IF(⑥出演者名簿入力シート!E92="","",⑥出演者名簿入力シート!E92)</f>
        <v/>
      </c>
    </row>
    <row r="14" spans="1:12" ht="40.9" customHeight="1">
      <c r="A14" s="93">
        <v>8</v>
      </c>
      <c r="B14" s="118" t="str">
        <f>IF(⑥出演者名簿入力シート!D18="","",⑥出演者名簿入力シート!D18)</f>
        <v/>
      </c>
      <c r="C14" s="94" t="str">
        <f>IF(⑥出演者名簿入力シート!E18="","",⑥出演者名簿入力シート!E18)</f>
        <v/>
      </c>
      <c r="D14" s="93">
        <v>33</v>
      </c>
      <c r="E14" s="118" t="str">
        <f>IF(⑥出演者名簿入力シート!D43="","",⑥出演者名簿入力シート!D43)</f>
        <v/>
      </c>
      <c r="F14" s="118" t="str">
        <f>IF(⑥出演者名簿入力シート!E43="","",⑥出演者名簿入力シート!E43)</f>
        <v/>
      </c>
      <c r="G14" s="93">
        <v>58</v>
      </c>
      <c r="H14" s="118" t="str">
        <f>IF(⑥出演者名簿入力シート!D68="","",⑥出演者名簿入力シート!D68)</f>
        <v/>
      </c>
      <c r="I14" s="118" t="str">
        <f>IF(⑥出演者名簿入力シート!E68="","",⑥出演者名簿入力シート!E68)</f>
        <v/>
      </c>
      <c r="J14" s="93">
        <v>83</v>
      </c>
      <c r="K14" s="118" t="str">
        <f>IF(⑥出演者名簿入力シート!D93="","",⑥出演者名簿入力シート!D93)</f>
        <v/>
      </c>
      <c r="L14" s="118" t="str">
        <f>IF(⑥出演者名簿入力シート!E93="","",⑥出演者名簿入力シート!E93)</f>
        <v/>
      </c>
    </row>
    <row r="15" spans="1:12" ht="40.9" customHeight="1">
      <c r="A15" s="93">
        <v>9</v>
      </c>
      <c r="B15" s="118" t="str">
        <f>IF(⑥出演者名簿入力シート!D19="","",⑥出演者名簿入力シート!D19)</f>
        <v/>
      </c>
      <c r="C15" s="94" t="str">
        <f>IF(⑥出演者名簿入力シート!E19="","",⑥出演者名簿入力シート!E19)</f>
        <v/>
      </c>
      <c r="D15" s="93">
        <v>34</v>
      </c>
      <c r="E15" s="118" t="str">
        <f>IF(⑥出演者名簿入力シート!D44="","",⑥出演者名簿入力シート!D44)</f>
        <v/>
      </c>
      <c r="F15" s="118" t="str">
        <f>IF(⑥出演者名簿入力シート!E44="","",⑥出演者名簿入力シート!E44)</f>
        <v/>
      </c>
      <c r="G15" s="93">
        <v>59</v>
      </c>
      <c r="H15" s="118" t="str">
        <f>IF(⑥出演者名簿入力シート!D69="","",⑥出演者名簿入力シート!D69)</f>
        <v/>
      </c>
      <c r="I15" s="118" t="str">
        <f>IF(⑥出演者名簿入力シート!E69="","",⑥出演者名簿入力シート!E69)</f>
        <v/>
      </c>
      <c r="J15" s="93">
        <v>84</v>
      </c>
      <c r="K15" s="118" t="str">
        <f>IF(⑥出演者名簿入力シート!D94="","",⑥出演者名簿入力シート!D94)</f>
        <v/>
      </c>
      <c r="L15" s="118" t="str">
        <f>IF(⑥出演者名簿入力シート!E94="","",⑥出演者名簿入力シート!E94)</f>
        <v/>
      </c>
    </row>
    <row r="16" spans="1:12" ht="40.9" customHeight="1">
      <c r="A16" s="93">
        <v>10</v>
      </c>
      <c r="B16" s="118" t="str">
        <f>IF(⑥出演者名簿入力シート!D20="","",⑥出演者名簿入力シート!D20)</f>
        <v/>
      </c>
      <c r="C16" s="94" t="str">
        <f>IF(⑥出演者名簿入力シート!E20="","",⑥出演者名簿入力シート!E20)</f>
        <v/>
      </c>
      <c r="D16" s="93">
        <v>35</v>
      </c>
      <c r="E16" s="118" t="str">
        <f>IF(⑥出演者名簿入力シート!D45="","",⑥出演者名簿入力シート!D45)</f>
        <v/>
      </c>
      <c r="F16" s="118" t="str">
        <f>IF(⑥出演者名簿入力シート!E45="","",⑥出演者名簿入力シート!E45)</f>
        <v/>
      </c>
      <c r="G16" s="93">
        <v>60</v>
      </c>
      <c r="H16" s="118" t="str">
        <f>IF(⑥出演者名簿入力シート!D70="","",⑥出演者名簿入力シート!D70)</f>
        <v/>
      </c>
      <c r="I16" s="118" t="str">
        <f>IF(⑥出演者名簿入力シート!E70="","",⑥出演者名簿入力シート!E70)</f>
        <v/>
      </c>
      <c r="J16" s="93">
        <v>85</v>
      </c>
      <c r="K16" s="118" t="str">
        <f>IF(⑥出演者名簿入力シート!D95="","",⑥出演者名簿入力シート!D95)</f>
        <v/>
      </c>
      <c r="L16" s="118" t="str">
        <f>IF(⑥出演者名簿入力シート!E95="","",⑥出演者名簿入力シート!E95)</f>
        <v/>
      </c>
    </row>
    <row r="17" spans="1:12" ht="40.9" customHeight="1">
      <c r="A17" s="93">
        <v>11</v>
      </c>
      <c r="B17" s="118" t="str">
        <f>IF(⑥出演者名簿入力シート!D21="","",⑥出演者名簿入力シート!D21)</f>
        <v/>
      </c>
      <c r="C17" s="94" t="str">
        <f>IF(⑥出演者名簿入力シート!E21="","",⑥出演者名簿入力シート!E21)</f>
        <v/>
      </c>
      <c r="D17" s="93">
        <v>36</v>
      </c>
      <c r="E17" s="118" t="str">
        <f>IF(⑥出演者名簿入力シート!D46="","",⑥出演者名簿入力シート!D46)</f>
        <v/>
      </c>
      <c r="F17" s="118" t="str">
        <f>IF(⑥出演者名簿入力シート!E46="","",⑥出演者名簿入力シート!E46)</f>
        <v/>
      </c>
      <c r="G17" s="93">
        <v>61</v>
      </c>
      <c r="H17" s="118" t="str">
        <f>IF(⑥出演者名簿入力シート!D71="","",⑥出演者名簿入力シート!D71)</f>
        <v/>
      </c>
      <c r="I17" s="118" t="str">
        <f>IF(⑥出演者名簿入力シート!E71="","",⑥出演者名簿入力シート!E71)</f>
        <v/>
      </c>
      <c r="J17" s="93">
        <v>86</v>
      </c>
      <c r="K17" s="118" t="str">
        <f>IF(⑥出演者名簿入力シート!D96="","",⑥出演者名簿入力シート!D96)</f>
        <v/>
      </c>
      <c r="L17" s="118" t="str">
        <f>IF(⑥出演者名簿入力シート!E96="","",⑥出演者名簿入力シート!E96)</f>
        <v/>
      </c>
    </row>
    <row r="18" spans="1:12" ht="40.9" customHeight="1">
      <c r="A18" s="93">
        <v>12</v>
      </c>
      <c r="B18" s="118" t="str">
        <f>IF(⑥出演者名簿入力シート!D22="","",⑥出演者名簿入力シート!D22)</f>
        <v/>
      </c>
      <c r="C18" s="94" t="str">
        <f>IF(⑥出演者名簿入力シート!E22="","",⑥出演者名簿入力シート!E22)</f>
        <v/>
      </c>
      <c r="D18" s="93">
        <v>37</v>
      </c>
      <c r="E18" s="118" t="str">
        <f>IF(⑥出演者名簿入力シート!D47="","",⑥出演者名簿入力シート!D47)</f>
        <v/>
      </c>
      <c r="F18" s="118" t="str">
        <f>IF(⑥出演者名簿入力シート!E47="","",⑥出演者名簿入力シート!E47)</f>
        <v/>
      </c>
      <c r="G18" s="93">
        <v>62</v>
      </c>
      <c r="H18" s="118" t="str">
        <f>IF(⑥出演者名簿入力シート!D72="","",⑥出演者名簿入力シート!D72)</f>
        <v/>
      </c>
      <c r="I18" s="118" t="str">
        <f>IF(⑥出演者名簿入力シート!E72="","",⑥出演者名簿入力シート!E72)</f>
        <v/>
      </c>
      <c r="J18" s="93">
        <v>87</v>
      </c>
      <c r="K18" s="118" t="str">
        <f>IF(⑥出演者名簿入力シート!D97="","",⑥出演者名簿入力シート!D97)</f>
        <v/>
      </c>
      <c r="L18" s="118" t="str">
        <f>IF(⑥出演者名簿入力シート!E97="","",⑥出演者名簿入力シート!E97)</f>
        <v/>
      </c>
    </row>
    <row r="19" spans="1:12" ht="40.9" customHeight="1">
      <c r="A19" s="93">
        <v>13</v>
      </c>
      <c r="B19" s="118" t="str">
        <f>IF(⑥出演者名簿入力シート!D23="","",⑥出演者名簿入力シート!D23)</f>
        <v/>
      </c>
      <c r="C19" s="94" t="str">
        <f>IF(⑥出演者名簿入力シート!E23="","",⑥出演者名簿入力シート!E23)</f>
        <v/>
      </c>
      <c r="D19" s="93">
        <v>38</v>
      </c>
      <c r="E19" s="118" t="str">
        <f>IF(⑥出演者名簿入力シート!D48="","",⑥出演者名簿入力シート!D48)</f>
        <v/>
      </c>
      <c r="F19" s="118" t="str">
        <f>IF(⑥出演者名簿入力シート!E48="","",⑥出演者名簿入力シート!E48)</f>
        <v/>
      </c>
      <c r="G19" s="93">
        <v>63</v>
      </c>
      <c r="H19" s="118" t="str">
        <f>IF(⑥出演者名簿入力シート!D73="","",⑥出演者名簿入力シート!D73)</f>
        <v/>
      </c>
      <c r="I19" s="118" t="str">
        <f>IF(⑥出演者名簿入力シート!E73="","",⑥出演者名簿入力シート!E73)</f>
        <v/>
      </c>
      <c r="J19" s="93">
        <v>88</v>
      </c>
      <c r="K19" s="118" t="str">
        <f>IF(⑥出演者名簿入力シート!D98="","",⑥出演者名簿入力シート!D98)</f>
        <v/>
      </c>
      <c r="L19" s="118" t="str">
        <f>IF(⑥出演者名簿入力シート!E98="","",⑥出演者名簿入力シート!E98)</f>
        <v/>
      </c>
    </row>
    <row r="20" spans="1:12" ht="40.9" customHeight="1">
      <c r="A20" s="93">
        <v>14</v>
      </c>
      <c r="B20" s="118" t="str">
        <f>IF(⑥出演者名簿入力シート!D24="","",⑥出演者名簿入力シート!D24)</f>
        <v/>
      </c>
      <c r="C20" s="94" t="str">
        <f>IF(⑥出演者名簿入力シート!E24="","",⑥出演者名簿入力シート!E24)</f>
        <v/>
      </c>
      <c r="D20" s="93">
        <v>39</v>
      </c>
      <c r="E20" s="118" t="str">
        <f>IF(⑥出演者名簿入力シート!D49="","",⑥出演者名簿入力シート!D49)</f>
        <v/>
      </c>
      <c r="F20" s="118" t="str">
        <f>IF(⑥出演者名簿入力シート!E49="","",⑥出演者名簿入力シート!E49)</f>
        <v/>
      </c>
      <c r="G20" s="93">
        <v>64</v>
      </c>
      <c r="H20" s="118" t="str">
        <f>IF(⑥出演者名簿入力シート!D74="","",⑥出演者名簿入力シート!D74)</f>
        <v/>
      </c>
      <c r="I20" s="118" t="str">
        <f>IF(⑥出演者名簿入力シート!E74="","",⑥出演者名簿入力シート!E74)</f>
        <v/>
      </c>
      <c r="J20" s="93">
        <v>89</v>
      </c>
      <c r="K20" s="118" t="str">
        <f>IF(⑥出演者名簿入力シート!D99="","",⑥出演者名簿入力シート!D99)</f>
        <v/>
      </c>
      <c r="L20" s="118" t="str">
        <f>IF(⑥出演者名簿入力シート!E99="","",⑥出演者名簿入力シート!E99)</f>
        <v/>
      </c>
    </row>
    <row r="21" spans="1:12" ht="40.9" customHeight="1">
      <c r="A21" s="93">
        <v>15</v>
      </c>
      <c r="B21" s="118" t="str">
        <f>IF(⑥出演者名簿入力シート!D25="","",⑥出演者名簿入力シート!D25)</f>
        <v/>
      </c>
      <c r="C21" s="94" t="str">
        <f>IF(⑥出演者名簿入力シート!E25="","",⑥出演者名簿入力シート!E25)</f>
        <v/>
      </c>
      <c r="D21" s="93">
        <v>40</v>
      </c>
      <c r="E21" s="118" t="str">
        <f>IF(⑥出演者名簿入力シート!D50="","",⑥出演者名簿入力シート!D50)</f>
        <v/>
      </c>
      <c r="F21" s="118" t="str">
        <f>IF(⑥出演者名簿入力シート!E50="","",⑥出演者名簿入力シート!E50)</f>
        <v/>
      </c>
      <c r="G21" s="93">
        <v>65</v>
      </c>
      <c r="H21" s="118" t="str">
        <f>IF(⑥出演者名簿入力シート!D75="","",⑥出演者名簿入力シート!D75)</f>
        <v/>
      </c>
      <c r="I21" s="118" t="str">
        <f>IF(⑥出演者名簿入力シート!E75="","",⑥出演者名簿入力シート!E75)</f>
        <v/>
      </c>
      <c r="J21" s="93">
        <v>90</v>
      </c>
      <c r="K21" s="118" t="str">
        <f>IF(⑥出演者名簿入力シート!D100="","",⑥出演者名簿入力シート!D100)</f>
        <v/>
      </c>
      <c r="L21" s="118" t="str">
        <f>IF(⑥出演者名簿入力シート!E100="","",⑥出演者名簿入力シート!E100)</f>
        <v/>
      </c>
    </row>
    <row r="22" spans="1:12" ht="40.9" customHeight="1">
      <c r="A22" s="93">
        <v>16</v>
      </c>
      <c r="B22" s="118" t="str">
        <f>IF(⑥出演者名簿入力シート!D26="","",⑥出演者名簿入力シート!D26)</f>
        <v/>
      </c>
      <c r="C22" s="94" t="str">
        <f>IF(⑥出演者名簿入力シート!E26="","",⑥出演者名簿入力シート!E26)</f>
        <v/>
      </c>
      <c r="D22" s="93">
        <v>41</v>
      </c>
      <c r="E22" s="118" t="str">
        <f>IF(⑥出演者名簿入力シート!D51="","",⑥出演者名簿入力シート!D51)</f>
        <v/>
      </c>
      <c r="F22" s="118" t="str">
        <f>IF(⑥出演者名簿入力シート!E51="","",⑥出演者名簿入力シート!E51)</f>
        <v/>
      </c>
      <c r="G22" s="93">
        <v>66</v>
      </c>
      <c r="H22" s="118" t="str">
        <f>IF(⑥出演者名簿入力シート!D76="","",⑥出演者名簿入力シート!D76)</f>
        <v/>
      </c>
      <c r="I22" s="118" t="str">
        <f>IF(⑥出演者名簿入力シート!E76="","",⑥出演者名簿入力シート!E76)</f>
        <v/>
      </c>
      <c r="J22" s="93">
        <v>91</v>
      </c>
      <c r="K22" s="118" t="str">
        <f>IF(⑥出演者名簿入力シート!D101="","",⑥出演者名簿入力シート!D101)</f>
        <v/>
      </c>
      <c r="L22" s="118" t="str">
        <f>IF(⑥出演者名簿入力シート!E101="","",⑥出演者名簿入力シート!E101)</f>
        <v/>
      </c>
    </row>
    <row r="23" spans="1:12" ht="40.9" customHeight="1">
      <c r="A23" s="93">
        <v>17</v>
      </c>
      <c r="B23" s="118" t="str">
        <f>IF(⑥出演者名簿入力シート!D27="","",⑥出演者名簿入力シート!D27)</f>
        <v/>
      </c>
      <c r="C23" s="94" t="str">
        <f>IF(⑥出演者名簿入力シート!E27="","",⑥出演者名簿入力シート!E27)</f>
        <v/>
      </c>
      <c r="D23" s="93">
        <v>42</v>
      </c>
      <c r="E23" s="118" t="str">
        <f>IF(⑥出演者名簿入力シート!D52="","",⑥出演者名簿入力シート!D52)</f>
        <v/>
      </c>
      <c r="F23" s="118" t="str">
        <f>IF(⑥出演者名簿入力シート!E52="","",⑥出演者名簿入力シート!E52)</f>
        <v/>
      </c>
      <c r="G23" s="93">
        <v>67</v>
      </c>
      <c r="H23" s="118" t="str">
        <f>IF(⑥出演者名簿入力シート!D77="","",⑥出演者名簿入力シート!D77)</f>
        <v/>
      </c>
      <c r="I23" s="118" t="str">
        <f>IF(⑥出演者名簿入力シート!E77="","",⑥出演者名簿入力シート!E77)</f>
        <v/>
      </c>
      <c r="J23" s="93">
        <v>92</v>
      </c>
      <c r="K23" s="118" t="str">
        <f>IF(⑥出演者名簿入力シート!D102="","",⑥出演者名簿入力シート!D102)</f>
        <v/>
      </c>
      <c r="L23" s="118" t="str">
        <f>IF(⑥出演者名簿入力シート!E102="","",⑥出演者名簿入力シート!E102)</f>
        <v/>
      </c>
    </row>
    <row r="24" spans="1:12" ht="40.9" customHeight="1">
      <c r="A24" s="93">
        <v>18</v>
      </c>
      <c r="B24" s="118" t="str">
        <f>IF(⑥出演者名簿入力シート!D28="","",⑥出演者名簿入力シート!D28)</f>
        <v/>
      </c>
      <c r="C24" s="94" t="str">
        <f>IF(⑥出演者名簿入力シート!E28="","",⑥出演者名簿入力シート!E28)</f>
        <v/>
      </c>
      <c r="D24" s="93">
        <v>43</v>
      </c>
      <c r="E24" s="118" t="str">
        <f>IF(⑥出演者名簿入力シート!D53="","",⑥出演者名簿入力シート!D53)</f>
        <v/>
      </c>
      <c r="F24" s="118" t="str">
        <f>IF(⑥出演者名簿入力シート!E53="","",⑥出演者名簿入力シート!E53)</f>
        <v/>
      </c>
      <c r="G24" s="93">
        <v>68</v>
      </c>
      <c r="H24" s="118" t="str">
        <f>IF(⑥出演者名簿入力シート!D78="","",⑥出演者名簿入力シート!D78)</f>
        <v/>
      </c>
      <c r="I24" s="118" t="str">
        <f>IF(⑥出演者名簿入力シート!E78="","",⑥出演者名簿入力シート!E78)</f>
        <v/>
      </c>
      <c r="J24" s="93">
        <v>93</v>
      </c>
      <c r="K24" s="118" t="str">
        <f>IF(⑥出演者名簿入力シート!D103="","",⑥出演者名簿入力シート!D103)</f>
        <v/>
      </c>
      <c r="L24" s="118" t="str">
        <f>IF(⑥出演者名簿入力シート!E103="","",⑥出演者名簿入力シート!E103)</f>
        <v/>
      </c>
    </row>
    <row r="25" spans="1:12" ht="40.9" customHeight="1">
      <c r="A25" s="93">
        <v>19</v>
      </c>
      <c r="B25" s="118" t="str">
        <f>IF(⑥出演者名簿入力シート!D29="","",⑥出演者名簿入力シート!D29)</f>
        <v/>
      </c>
      <c r="C25" s="94" t="str">
        <f>IF(⑥出演者名簿入力シート!E29="","",⑥出演者名簿入力シート!E29)</f>
        <v/>
      </c>
      <c r="D25" s="93">
        <v>44</v>
      </c>
      <c r="E25" s="118" t="str">
        <f>IF(⑥出演者名簿入力シート!D54="","",⑥出演者名簿入力シート!D54)</f>
        <v/>
      </c>
      <c r="F25" s="118" t="str">
        <f>IF(⑥出演者名簿入力シート!E54="","",⑥出演者名簿入力シート!E54)</f>
        <v/>
      </c>
      <c r="G25" s="93">
        <v>69</v>
      </c>
      <c r="H25" s="118" t="str">
        <f>IF(⑥出演者名簿入力シート!D79="","",⑥出演者名簿入力シート!D79)</f>
        <v/>
      </c>
      <c r="I25" s="118" t="str">
        <f>IF(⑥出演者名簿入力シート!E79="","",⑥出演者名簿入力シート!E79)</f>
        <v/>
      </c>
      <c r="J25" s="93">
        <v>94</v>
      </c>
      <c r="K25" s="118" t="str">
        <f>IF(⑥出演者名簿入力シート!D104="","",⑥出演者名簿入力シート!D104)</f>
        <v/>
      </c>
      <c r="L25" s="118" t="str">
        <f>IF(⑥出演者名簿入力シート!E104="","",⑥出演者名簿入力シート!E104)</f>
        <v/>
      </c>
    </row>
    <row r="26" spans="1:12" ht="40.9" customHeight="1">
      <c r="A26" s="93">
        <v>20</v>
      </c>
      <c r="B26" s="118" t="str">
        <f>IF(⑥出演者名簿入力シート!D30="","",⑥出演者名簿入力シート!D30)</f>
        <v/>
      </c>
      <c r="C26" s="94" t="str">
        <f>IF(⑥出演者名簿入力シート!E30="","",⑥出演者名簿入力シート!E30)</f>
        <v/>
      </c>
      <c r="D26" s="93">
        <v>45</v>
      </c>
      <c r="E26" s="118" t="str">
        <f>IF(⑥出演者名簿入力シート!D55="","",⑥出演者名簿入力シート!D55)</f>
        <v/>
      </c>
      <c r="F26" s="118" t="str">
        <f>IF(⑥出演者名簿入力シート!E55="","",⑥出演者名簿入力シート!E55)</f>
        <v/>
      </c>
      <c r="G26" s="93">
        <v>70</v>
      </c>
      <c r="H26" s="118" t="str">
        <f>IF(⑥出演者名簿入力シート!D80="","",⑥出演者名簿入力シート!D80)</f>
        <v/>
      </c>
      <c r="I26" s="118" t="str">
        <f>IF(⑥出演者名簿入力シート!E80="","",⑥出演者名簿入力シート!E80)</f>
        <v/>
      </c>
      <c r="J26" s="93">
        <v>95</v>
      </c>
      <c r="K26" s="118" t="str">
        <f>IF(⑥出演者名簿入力シート!D105="","",⑥出演者名簿入力シート!D105)</f>
        <v/>
      </c>
      <c r="L26" s="118" t="str">
        <f>IF(⑥出演者名簿入力シート!E105="","",⑥出演者名簿入力シート!E105)</f>
        <v/>
      </c>
    </row>
    <row r="27" spans="1:12" ht="40.9" customHeight="1">
      <c r="A27" s="93">
        <v>21</v>
      </c>
      <c r="B27" s="118" t="str">
        <f>IF(⑥出演者名簿入力シート!D31="","",⑥出演者名簿入力シート!D31)</f>
        <v/>
      </c>
      <c r="C27" s="94" t="str">
        <f>IF(⑥出演者名簿入力シート!E31="","",⑥出演者名簿入力シート!E31)</f>
        <v/>
      </c>
      <c r="D27" s="93">
        <v>46</v>
      </c>
      <c r="E27" s="118" t="str">
        <f>IF(⑥出演者名簿入力シート!D56="","",⑥出演者名簿入力シート!D56)</f>
        <v/>
      </c>
      <c r="F27" s="118" t="str">
        <f>IF(⑥出演者名簿入力シート!E56="","",⑥出演者名簿入力シート!E56)</f>
        <v/>
      </c>
      <c r="G27" s="93">
        <v>71</v>
      </c>
      <c r="H27" s="118" t="str">
        <f>IF(⑥出演者名簿入力シート!D81="","",⑥出演者名簿入力シート!D81)</f>
        <v/>
      </c>
      <c r="I27" s="118" t="str">
        <f>IF(⑥出演者名簿入力シート!E81="","",⑥出演者名簿入力シート!E81)</f>
        <v/>
      </c>
      <c r="J27" s="93">
        <v>96</v>
      </c>
      <c r="K27" s="118" t="str">
        <f>IF(⑥出演者名簿入力シート!D106="","",⑥出演者名簿入力シート!D106)</f>
        <v/>
      </c>
      <c r="L27" s="118" t="str">
        <f>IF(⑥出演者名簿入力シート!E106="","",⑥出演者名簿入力シート!E106)</f>
        <v/>
      </c>
    </row>
    <row r="28" spans="1:12" ht="40.9" customHeight="1">
      <c r="A28" s="93">
        <v>22</v>
      </c>
      <c r="B28" s="118" t="str">
        <f>IF(⑥出演者名簿入力シート!D32="","",⑥出演者名簿入力シート!D32)</f>
        <v/>
      </c>
      <c r="C28" s="94" t="str">
        <f>IF(⑥出演者名簿入力シート!E32="","",⑥出演者名簿入力シート!E32)</f>
        <v/>
      </c>
      <c r="D28" s="93">
        <v>47</v>
      </c>
      <c r="E28" s="118" t="str">
        <f>IF(⑥出演者名簿入力シート!D57="","",⑥出演者名簿入力シート!D57)</f>
        <v/>
      </c>
      <c r="F28" s="118" t="str">
        <f>IF(⑥出演者名簿入力シート!E57="","",⑥出演者名簿入力シート!E57)</f>
        <v/>
      </c>
      <c r="G28" s="93">
        <v>72</v>
      </c>
      <c r="H28" s="118" t="str">
        <f>IF(⑥出演者名簿入力シート!D82="","",⑥出演者名簿入力シート!D82)</f>
        <v/>
      </c>
      <c r="I28" s="118" t="str">
        <f>IF(⑥出演者名簿入力シート!E82="","",⑥出演者名簿入力シート!E82)</f>
        <v/>
      </c>
      <c r="J28" s="93">
        <v>97</v>
      </c>
      <c r="K28" s="118" t="str">
        <f>IF(⑥出演者名簿入力シート!D107="","",⑥出演者名簿入力シート!D107)</f>
        <v/>
      </c>
      <c r="L28" s="118" t="str">
        <f>IF(⑥出演者名簿入力シート!E107="","",⑥出演者名簿入力シート!E107)</f>
        <v/>
      </c>
    </row>
    <row r="29" spans="1:12" ht="40.9" customHeight="1">
      <c r="A29" s="93">
        <v>23</v>
      </c>
      <c r="B29" s="118" t="str">
        <f>IF(⑥出演者名簿入力シート!D33="","",⑥出演者名簿入力シート!D33)</f>
        <v/>
      </c>
      <c r="C29" s="94" t="str">
        <f>IF(⑥出演者名簿入力シート!E33="","",⑥出演者名簿入力シート!E33)</f>
        <v/>
      </c>
      <c r="D29" s="93">
        <v>48</v>
      </c>
      <c r="E29" s="118" t="str">
        <f>IF(⑥出演者名簿入力シート!D58="","",⑥出演者名簿入力シート!D58)</f>
        <v/>
      </c>
      <c r="F29" s="118" t="str">
        <f>IF(⑥出演者名簿入力シート!E58="","",⑥出演者名簿入力シート!E58)</f>
        <v/>
      </c>
      <c r="G29" s="93">
        <v>73</v>
      </c>
      <c r="H29" s="118" t="str">
        <f>IF(⑥出演者名簿入力シート!D83="","",⑥出演者名簿入力シート!D83)</f>
        <v/>
      </c>
      <c r="I29" s="118" t="str">
        <f>IF(⑥出演者名簿入力シート!E83="","",⑥出演者名簿入力シート!E83)</f>
        <v/>
      </c>
      <c r="J29" s="93">
        <v>98</v>
      </c>
      <c r="K29" s="118" t="str">
        <f>IF(⑥出演者名簿入力シート!D108="","",⑥出演者名簿入力シート!D108)</f>
        <v/>
      </c>
      <c r="L29" s="118" t="str">
        <f>IF(⑥出演者名簿入力シート!E108="","",⑥出演者名簿入力シート!E108)</f>
        <v/>
      </c>
    </row>
    <row r="30" spans="1:12" ht="40.9" customHeight="1">
      <c r="A30" s="93">
        <v>24</v>
      </c>
      <c r="B30" s="118" t="str">
        <f>IF(⑥出演者名簿入力シート!D34="","",⑥出演者名簿入力シート!D34)</f>
        <v/>
      </c>
      <c r="C30" s="94" t="str">
        <f>IF(⑥出演者名簿入力シート!E34="","",⑥出演者名簿入力シート!E34)</f>
        <v/>
      </c>
      <c r="D30" s="93">
        <v>49</v>
      </c>
      <c r="E30" s="118" t="str">
        <f>IF(⑥出演者名簿入力シート!D59="","",⑥出演者名簿入力シート!D59)</f>
        <v/>
      </c>
      <c r="F30" s="118" t="str">
        <f>IF(⑥出演者名簿入力シート!E59="","",⑥出演者名簿入力シート!E59)</f>
        <v/>
      </c>
      <c r="G30" s="93">
        <v>74</v>
      </c>
      <c r="H30" s="118" t="str">
        <f>IF(⑥出演者名簿入力シート!D84="","",⑥出演者名簿入力シート!D84)</f>
        <v/>
      </c>
      <c r="I30" s="118" t="str">
        <f>IF(⑥出演者名簿入力シート!E84="","",⑥出演者名簿入力シート!E84)</f>
        <v/>
      </c>
      <c r="J30" s="93">
        <v>99</v>
      </c>
      <c r="K30" s="118" t="str">
        <f>IF(⑥出演者名簿入力シート!D109="","",⑥出演者名簿入力シート!D109)</f>
        <v/>
      </c>
      <c r="L30" s="118" t="str">
        <f>IF(⑥出演者名簿入力シート!E109="","",⑥出演者名簿入力シート!E109)</f>
        <v/>
      </c>
    </row>
    <row r="31" spans="1:12" ht="40.9" customHeight="1">
      <c r="A31" s="93">
        <v>25</v>
      </c>
      <c r="B31" s="118" t="str">
        <f>IF(⑥出演者名簿入力シート!D35="","",⑥出演者名簿入力シート!D35)</f>
        <v/>
      </c>
      <c r="C31" s="94" t="str">
        <f>IF(⑥出演者名簿入力シート!E35="","",⑥出演者名簿入力シート!E35)</f>
        <v/>
      </c>
      <c r="D31" s="93">
        <v>50</v>
      </c>
      <c r="E31" s="118" t="str">
        <f>IF(⑥出演者名簿入力シート!D60="","",⑥出演者名簿入力シート!D60)</f>
        <v/>
      </c>
      <c r="F31" s="118" t="str">
        <f>IF(⑥出演者名簿入力シート!E60="","",⑥出演者名簿入力シート!E60)</f>
        <v/>
      </c>
      <c r="G31" s="93">
        <v>75</v>
      </c>
      <c r="H31" s="118" t="str">
        <f>IF(⑥出演者名簿入力シート!D85="","",⑥出演者名簿入力シート!D85)</f>
        <v/>
      </c>
      <c r="I31" s="118" t="str">
        <f>IF(⑥出演者名簿入力シート!E85="","",⑥出演者名簿入力シート!E85)</f>
        <v/>
      </c>
      <c r="J31" s="93">
        <v>100</v>
      </c>
      <c r="K31" s="118" t="str">
        <f>IF(⑥出演者名簿入力シート!D110="","",⑥出演者名簿入力シート!D110)</f>
        <v/>
      </c>
      <c r="L31" s="118" t="str">
        <f>IF(⑥出演者名簿入力シート!E110="","",⑥出演者名簿入力シート!E110)</f>
        <v/>
      </c>
    </row>
    <row r="32" spans="1:12" ht="24.75" customHeight="1">
      <c r="A32" s="541" t="str">
        <f>"※「大学ユース合唱の部」の出演団体のみご提出ください。※"&amp;大会基本情報!C8&amp;"年4月1日現在の満年齢をご記入ください。"</f>
        <v>※「大学ユース合唱の部」の出演団体のみご提出ください。※2025年4月1日現在の満年齢をご記入ください。</v>
      </c>
      <c r="B32" s="541"/>
      <c r="C32" s="541"/>
      <c r="D32" s="541"/>
      <c r="E32" s="541"/>
      <c r="F32" s="541"/>
      <c r="G32" s="541"/>
      <c r="H32" s="541"/>
      <c r="I32" s="542"/>
      <c r="J32" s="535" t="s">
        <v>170</v>
      </c>
      <c r="K32" s="537">
        <f>COUNTA(⑥出演者名簿入力シート!D11:D110)</f>
        <v>0</v>
      </c>
      <c r="L32" s="539" t="s">
        <v>171</v>
      </c>
    </row>
    <row r="33" spans="1:12" ht="24.75" customHeight="1">
      <c r="A33" s="543" t="s">
        <v>384</v>
      </c>
      <c r="B33" s="543"/>
      <c r="C33" s="543"/>
      <c r="D33" s="543"/>
      <c r="E33" s="543"/>
      <c r="F33" s="543"/>
      <c r="G33" s="543"/>
      <c r="H33" s="543"/>
      <c r="I33" s="544"/>
      <c r="J33" s="536"/>
      <c r="K33" s="538"/>
      <c r="L33" s="540"/>
    </row>
  </sheetData>
  <sheetProtection algorithmName="SHA-512" hashValue="Q1sNjln3a7InKmxsL1Bguu8nZk2BSYnFscgU3QoutI1G9nNzHpUnf0Jm8mHMTTFlpBvRKdejL3e//ez2Df3L8g==" saltValue="Fe5VqqfslM1isTbU37YZVg==" spinCount="100000" sheet="1" selectLockedCells="1" selectUnlockedCells="1"/>
  <mergeCells count="8">
    <mergeCell ref="A2:L2"/>
    <mergeCell ref="B4:L4"/>
    <mergeCell ref="A1:F1"/>
    <mergeCell ref="J32:J33"/>
    <mergeCell ref="K32:K33"/>
    <mergeCell ref="L32:L33"/>
    <mergeCell ref="A32:I32"/>
    <mergeCell ref="A33:I33"/>
  </mergeCells>
  <phoneticPr fontId="2"/>
  <printOptions horizontalCentered="1" verticalCentered="1"/>
  <pageMargins left="0.23622047244094491" right="0.23622047244094491" top="0.39370078740157483" bottom="0.31496062992125984" header="0.31496062992125984" footer="0.31496062992125984"/>
  <pageSetup paperSize="9"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4</vt:i4>
      </vt:variant>
    </vt:vector>
  </HeadingPairs>
  <TitlesOfParts>
    <vt:vector size="16" baseType="lpstr">
      <vt:lpstr>①申込手順</vt:lpstr>
      <vt:lpstr>②入力シート記入例</vt:lpstr>
      <vt:lpstr>③入力シート</vt:lpstr>
      <vt:lpstr>④参加申込書</vt:lpstr>
      <vt:lpstr>⑤参加負担金・出演者入場券代金納付書</vt:lpstr>
      <vt:lpstr>⑥出演者名簿入力シート</vt:lpstr>
      <vt:lpstr>大会基本情報</vt:lpstr>
      <vt:lpstr>DDリスト</vt:lpstr>
      <vt:lpstr>⑦出演者名簿</vt:lpstr>
      <vt:lpstr>⑧演奏利用明細</vt:lpstr>
      <vt:lpstr>⑨DATA集計シート</vt:lpstr>
      <vt:lpstr>⑩プログラム作成用DATA</vt:lpstr>
      <vt:lpstr>③入力シート!Print_Area</vt:lpstr>
      <vt:lpstr>④参加申込書!Print_Area</vt:lpstr>
      <vt:lpstr>⑤参加負担金・出演者入場券代金納付書!Print_Area</vt:lpstr>
      <vt:lpstr>⑧演奏利用明細!Print_Area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佐藤亮</dc:creator>
  <cp:lastModifiedBy>輝子 八巻</cp:lastModifiedBy>
  <cp:lastPrinted>2025-06-23T03:21:10Z</cp:lastPrinted>
  <dcterms:created xsi:type="dcterms:W3CDTF">2022-09-15T02:09:11Z</dcterms:created>
  <dcterms:modified xsi:type="dcterms:W3CDTF">2025-06-28T10:48:57Z</dcterms:modified>
</cp:coreProperties>
</file>